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Sääsekõrve (Torma) MS/"/>
    </mc:Choice>
  </mc:AlternateContent>
  <xr:revisionPtr revIDLastSave="1533" documentId="13_ncr:1_{527BB10C-8909-4436-9A7C-A24F53E7C016}" xr6:coauthVersionLast="47" xr6:coauthVersionMax="47" xr10:uidLastSave="{2D5F180C-4A4A-4999-913A-FBDC79313CEF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1" l="1"/>
  <c r="F87" i="11"/>
  <c r="F114" i="11"/>
  <c r="F138" i="11"/>
  <c r="F187" i="11"/>
  <c r="F21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79" i="11"/>
  <c r="F180" i="11"/>
  <c r="E218" i="11" l="1"/>
  <c r="F27" i="11" l="1"/>
  <c r="F15" i="11" l="1"/>
  <c r="F16" i="11"/>
  <c r="F17" i="11"/>
  <c r="F18" i="11"/>
  <c r="F19" i="11"/>
  <c r="F20" i="11"/>
  <c r="F21" i="11"/>
  <c r="F22" i="11"/>
  <c r="F13" i="11"/>
  <c r="F14" i="11"/>
  <c r="F12" i="11"/>
  <c r="F213" i="11"/>
  <c r="F212" i="11"/>
  <c r="F211" i="11"/>
  <c r="F183" i="11"/>
  <c r="F182" i="11"/>
  <c r="F181" i="11"/>
  <c r="F134" i="11"/>
  <c r="F133" i="11"/>
  <c r="F132" i="11"/>
  <c r="F110" i="11"/>
  <c r="F109" i="11"/>
  <c r="F108" i="11"/>
  <c r="F83" i="11"/>
  <c r="F82" i="11"/>
  <c r="F81" i="11"/>
  <c r="F113" i="11"/>
  <c r="F112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215" i="11" l="1"/>
  <c r="F216" i="11"/>
  <c r="F79" i="11"/>
  <c r="F29" i="11"/>
  <c r="F30" i="11"/>
  <c r="F31" i="11"/>
  <c r="F32" i="11"/>
  <c r="F33" i="11"/>
  <c r="F34" i="11"/>
  <c r="F35" i="11"/>
  <c r="F36" i="11"/>
  <c r="F37" i="11"/>
  <c r="F38" i="11"/>
  <c r="F137" i="11" l="1"/>
  <c r="F136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25" i="11"/>
  <c r="F126" i="11"/>
  <c r="F127" i="11"/>
  <c r="F128" i="11"/>
  <c r="F129" i="11"/>
  <c r="F130" i="11"/>
  <c r="F131" i="11"/>
  <c r="F73" i="11"/>
  <c r="F74" i="11"/>
  <c r="F75" i="11"/>
  <c r="F76" i="11"/>
  <c r="F77" i="11"/>
  <c r="F78" i="11"/>
  <c r="F57" i="11" l="1"/>
  <c r="F50" i="11" l="1"/>
  <c r="F49" i="11"/>
  <c r="F48" i="11"/>
  <c r="F47" i="11"/>
  <c r="F46" i="11"/>
  <c r="F45" i="11"/>
  <c r="F44" i="11"/>
  <c r="F43" i="11"/>
  <c r="F42" i="11"/>
  <c r="F41" i="11"/>
  <c r="F40" i="11"/>
  <c r="F39" i="11"/>
  <c r="F210" i="11" l="1"/>
  <c r="F209" i="11"/>
  <c r="F208" i="11"/>
  <c r="F207" i="11"/>
  <c r="F206" i="11"/>
  <c r="F205" i="11"/>
  <c r="F204" i="11"/>
  <c r="F203" i="11"/>
  <c r="F202" i="11"/>
  <c r="F201" i="11"/>
  <c r="F200" i="11"/>
  <c r="F199" i="11"/>
  <c r="F198" i="11"/>
  <c r="F197" i="11"/>
  <c r="F196" i="11"/>
  <c r="F195" i="11"/>
  <c r="F194" i="11"/>
  <c r="F193" i="11"/>
  <c r="F192" i="11"/>
  <c r="F191" i="11"/>
  <c r="F190" i="11"/>
  <c r="F189" i="11"/>
  <c r="F186" i="11"/>
  <c r="F185" i="11"/>
  <c r="F124" i="11"/>
  <c r="F123" i="11"/>
  <c r="F122" i="11"/>
  <c r="F121" i="11"/>
  <c r="F120" i="11"/>
  <c r="F119" i="11"/>
  <c r="F118" i="11"/>
  <c r="F117" i="11"/>
  <c r="F116" i="11"/>
  <c r="F52" i="11" l="1"/>
  <c r="F10" i="11"/>
  <c r="F11" i="11"/>
  <c r="F23" i="11"/>
  <c r="F24" i="11"/>
  <c r="F25" i="11"/>
  <c r="F26" i="11"/>
  <c r="F67" i="11" l="1"/>
  <c r="F68" i="11"/>
  <c r="F69" i="11"/>
  <c r="F70" i="11"/>
  <c r="F71" i="11"/>
  <c r="F72" i="11"/>
  <c r="F80" i="11"/>
  <c r="F53" i="11" l="1"/>
  <c r="F62" i="11" l="1"/>
  <c r="F63" i="11"/>
  <c r="F64" i="11"/>
  <c r="F65" i="11"/>
  <c r="F66" i="11"/>
  <c r="F86" i="11" l="1"/>
  <c r="F85" i="11"/>
  <c r="F58" i="11" l="1"/>
  <c r="F59" i="11" l="1"/>
  <c r="F60" i="11"/>
  <c r="F61" i="11"/>
  <c r="F54" i="11" l="1"/>
  <c r="E219" i="11" l="1"/>
  <c r="E220" i="11" l="1"/>
</calcChain>
</file>

<file path=xl/sharedStrings.xml><?xml version="1.0" encoding="utf-8"?>
<sst xmlns="http://schemas.openxmlformats.org/spreadsheetml/2006/main" count="425" uniqueCount="144">
  <si>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</si>
  <si>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</si>
  <si>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</si>
  <si>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</si>
  <si>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</si>
  <si>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</si>
  <si>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</si>
  <si>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</si>
  <si>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</si>
  <si>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</si>
  <si>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</si>
  <si>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</si>
  <si>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</si>
  <si>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</si>
  <si>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</si>
  <si>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</si>
  <si>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</si>
  <si>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</si>
  <si>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</si>
  <si>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</si>
  <si>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</si>
  <si>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</si>
  <si>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</si>
  <si>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</si>
  <si>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</si>
  <si>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</si>
  <si>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</si>
  <si>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</si>
  <si>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</si>
  <si>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</si>
  <si>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</si>
  <si>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</si>
  <si>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</si>
  <si>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</si>
  <si>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</si>
  <si>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</si>
  <si>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</si>
  <si>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</si>
  <si>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1 kompl.</t>
  </si>
  <si>
    <t>Di 300mm plasttruubi torustiku, tüüp 30-PT, a. 9m ehitamine ilma otsakuta (gofreeritud, Sn8) (tüüpjoonis 1.7 2008a)</t>
  </si>
  <si>
    <t>m²</t>
  </si>
  <si>
    <t>Truupide rekonstrueerimine ja ehitamine</t>
  </si>
  <si>
    <t>Võsa, peenmetsa ja metsa raie, koondamine hunnikutesse ja kokkuvedu 900m</t>
  </si>
  <si>
    <t>Kruusast teekatte ehitamine koos tihendamisega, H=10 cm, Purustatud kruus, Positsioon nr. 6 (+materjal ja vedu karjäärist)</t>
  </si>
  <si>
    <t>Kruusast teekatte ehitustööd koos tihendamisega, H=10 cm, Purustatud kruus, Positsioon nr. 6, L=4,5m (+materjal ja vedu karjäärist)</t>
  </si>
  <si>
    <t>km</t>
  </si>
  <si>
    <t>Täiendav  juurdeveetav täitepinnas (kr/l)  truupidele, paigaldamine ja tihendamine (+materjal ja vedu karjäärist)</t>
  </si>
  <si>
    <t xml:space="preserve">Muldkeha ehitamine juurdeveetavast pinnasest (liiv (k≥0,5m/24h)) paigaldamine ja tihendamine (+materjal ja vedu karjäärist) </t>
  </si>
  <si>
    <t>Tee rajatiste mahamärkimine</t>
  </si>
  <si>
    <t>¤40 cm plasttorutruubi torustiku ehitamine (tüüp 40-PT; SN8)</t>
  </si>
  <si>
    <t>¤50 cm plasttorutruubi torustiku ehitamine (tüüp 50-PT; SN8)</t>
  </si>
  <si>
    <t>¤60 cm plasttorutruubi torustiku ehitamine (tüüp 60-PT; SN8)</t>
  </si>
  <si>
    <t>¤80 cm plasttorutruubi torustiku ehitamine (tüüp 80-PT; SN8)</t>
  </si>
  <si>
    <t xml:space="preserve">¤160cm truubi kiviotsak kivikindlustusega ehitamine (tüüp 160-KOK)  </t>
  </si>
  <si>
    <t xml:space="preserve">¤60cm truubi mattotsaku kivikindlustusega ehitamine (tüüp 60-MAOK)  </t>
  </si>
  <si>
    <t xml:space="preserve">¤50cm truubi mattotsaku ehitamine (tüüp 50-MAO)  </t>
  </si>
  <si>
    <t xml:space="preserve">¤40cm truubi mattotsaku ehitamine (tüüp 40-MAO)  </t>
  </si>
  <si>
    <t xml:space="preserve">TP-T kujuline tagasipööramise (TP-T), koha muldkeha ja teekatte ehitus koos tihendamisega s.h. </t>
  </si>
  <si>
    <t>Lisa 1 - Hinnapakkumuse vorm hankes "Sääsekõrve maaparandussüsteemi rekonstrueerimine"</t>
  </si>
  <si>
    <t>374,3 ha</t>
  </si>
  <si>
    <t>Sääsekõrve maaparandussüsteemi rekonstrueerimine</t>
  </si>
  <si>
    <t>Sääsekõrve maaparandussüsteemi rekonstrueerimine kokku</t>
  </si>
  <si>
    <t>Koordinaatidega seotud teostusjoonise koostamine koos Mõisa tee, Sääsekõrve tee, Torma tee, Segametsa tee ja Tankla tee  (RMK nõuete kohane ja digitaalne)</t>
  </si>
  <si>
    <t>Mõisa tee (1,18 km) rekonstrueerimine</t>
  </si>
  <si>
    <t>Sääsekõrve tee (1,85 km) rekonstrueerimine</t>
  </si>
  <si>
    <t>Torma tee (0,75 km) rekonstrueerimise</t>
  </si>
  <si>
    <t>Segametsa tee (0,76 km) ehitamine</t>
  </si>
  <si>
    <t>Tankla tee  (1,62 km) ehitamine</t>
  </si>
  <si>
    <t>Tankla tee (1,62 km) ehitamine kokku</t>
  </si>
  <si>
    <t>Segametsa tee (0,76 km) ehitamine kokku</t>
  </si>
  <si>
    <t>Torma tee (0,71 km) rekonstrueerimine kokku</t>
  </si>
  <si>
    <t>Sääsekõrve tee (1,85 km) rekonstrueerimine kokku</t>
  </si>
  <si>
    <t>Mõisa tee (1,18 km) rekonstrueerimine kokku</t>
  </si>
  <si>
    <t>Puittaimestiku kändude juurimine</t>
  </si>
  <si>
    <t>Ehitusaegsete filtratsioonitõkke ekraanide paigaldus ja ehitustööde lõpus likvideerimine</t>
  </si>
  <si>
    <t>Voolutakistuste eemaldamine veejuhtme sängist</t>
  </si>
  <si>
    <t>Puude tükeldus ja väljatõstmine kraavist</t>
  </si>
  <si>
    <t>Koprapaisude likvideerimine (3 korda)</t>
  </si>
  <si>
    <t>Uute veejuhtmete mahamärkimine</t>
  </si>
  <si>
    <t>RE - Rekonstrueeritava eesvoolu kaeve</t>
  </si>
  <si>
    <t>RK - Rekonstrueeritava kuivenduskraavi kaeve</t>
  </si>
  <si>
    <t>RT - Rekonstrueeritava teekraavi kaeve</t>
  </si>
  <si>
    <t>EK - Ehitatava kuivenduskraavi kaeve</t>
  </si>
  <si>
    <t>ET - Ehitatava teekraavi kaeve</t>
  </si>
  <si>
    <t>UK - Uuendatava kuivenduskraavi kaeve</t>
  </si>
  <si>
    <t>Mullavallide laialiajamine ja tasandamine (sh vanad kraavivallid)</t>
  </si>
  <si>
    <t>Sette ekspluatatsioonieelne eemaldus (10% põhikaeve mahust)</t>
  </si>
  <si>
    <t>Väljatõstetud sette osaline äravedu lähima rekonstrueeritava veejuhtme muldele koos laiali planeerimisega; veokaugus 300 m.</t>
  </si>
  <si>
    <t>Tee ja mahasõidu alla jäävate kaablite kaitstmine kaablikaitsetoruga (N750)</t>
  </si>
  <si>
    <t>Kraavikaevu rekonstrueerimine koos kaitsetoru Di 200 paigaldamisega; KK 70/1,5 (tööd vastavalt tüüpjoonistele 2.5-1, 2.5-2)</t>
  </si>
  <si>
    <t>Truupide mahamärkimine</t>
  </si>
  <si>
    <t>Ø 20-125 cm (r/b + plast + TT) truubi torude ja kraavikaevu väljatõstmine ja utiliseerimine</t>
  </si>
  <si>
    <t>Otsakute lammutus (kivi; r/b) ja utiliseerimine</t>
  </si>
  <si>
    <t>2 otsakut</t>
  </si>
  <si>
    <t xml:space="preserve">¤80cm truubi kiviotsak kivikindlustusega ehitamine (tüüp 80-KOK)  </t>
  </si>
  <si>
    <t>Epoksüvärv EH100 terastorule</t>
  </si>
  <si>
    <t>kg</t>
  </si>
  <si>
    <t>Geotekstiil NGS2 terastorule</t>
  </si>
  <si>
    <r>
      <t>m</t>
    </r>
    <r>
      <rPr>
        <vertAlign val="superscript"/>
        <sz val="8"/>
        <rFont val="Arial"/>
        <family val="2"/>
        <charset val="186"/>
      </rPr>
      <t>2</t>
    </r>
  </si>
  <si>
    <t>Kraavikaevu ehitus koos kaitsetoru Di 150 paigaldamisega; KK 70/1,5 (tööd vastavalt tüüpjoonistele 2.5-1, 2.5-2)</t>
  </si>
  <si>
    <t>Dreenitoru otsimine, tähistamine, setetest puhastamine; Di 125 mm</t>
  </si>
  <si>
    <t>Teetruupide kruuskatte taastamine koos tihendamisega, purustatud kruus (pos 6) (+materjal ja vedu karjäärist)</t>
  </si>
  <si>
    <t>Truubi tähispostid</t>
  </si>
  <si>
    <t>¤80 cm terastorutruubi torustiku ehitamine (tüüp 80 TT, ümartoru; S235; S=2,0 mm; Zn=70μm)</t>
  </si>
  <si>
    <t>¤160 cm terastorutruubi torustiku ehitamine (tüüp 160 TT, ümartoru; S235; S=3,0 mm; Zn=70μm)</t>
  </si>
  <si>
    <t>Tee parameetrite ja -elementide mahamärkimine (telg, servad, kraavide siseservad)</t>
  </si>
  <si>
    <t>Teemulde töötlemine profiili koos teekraede likvideerimisega ning mulde tihendamisega</t>
  </si>
  <si>
    <t>Tee mulde rekonstrueerimine, laiendus+lisatäide kohapealse pinnasega koos tihendamisega</t>
  </si>
  <si>
    <r>
      <t>m</t>
    </r>
    <r>
      <rPr>
        <vertAlign val="superscript"/>
        <sz val="8"/>
        <rFont val="Arial"/>
        <family val="2"/>
        <charset val="186"/>
      </rPr>
      <t>3</t>
    </r>
  </si>
  <si>
    <t>Geotekstiili (Deklareeritud tõmbetugevus MD/CMD ≥15 kN/m, 5,0 m lai) paigaldamine tihendatud ja profileeritud muldele</t>
  </si>
  <si>
    <t>Geotekstiili (Deklareeritud tõmbetugevus MD/CMD ≥15 kN/m, 6,0 m lai) paigaldamine tihendatud ja profileeritud muldele</t>
  </si>
  <si>
    <t>Kruusast teealuse ehitustööd koos tihendamisega H=20-25sm, Sorteeritud kruus, Positsioon nr. 4 (+materjal ja vedu karjäärist)</t>
  </si>
  <si>
    <t>Olemasoleva Mõisa tee remont rekonstrueeritava ala piiri ulatuses (al. teekraavi 215a otsast kuni Sääsekõrve teega ristumiseni) ehitustööde lõpus; teeprofiili taastamine koos teekraede likvideerimisega</t>
  </si>
  <si>
    <t>Olemasoleva Mõisa teel lohkude täitmine H=10 cm, Purustatud kruus, Positsioon nr. 6, L=4,5m (+materjal ja vedu karjäärist)</t>
  </si>
  <si>
    <t>Mahasõidukoht M3 muldkeha ja katendi ehitamine koos tihendamisega (L=10 m, R=10 m) s.h.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</si>
  <si>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</si>
  <si>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Aluse ehitamine koos tihendamisega, sorteeritud kruus Positsioon nr. 4, h=20-25sm (+materjal ja vedu karjäärist)</t>
  </si>
  <si>
    <t>Geotekstiili (Deklareeritud tõmbetugevus MD/CMD ≥25 kN/m, 5,0 m lai) paigaldamine tihendatud ja profileeritud tee-elemendi muldele</t>
  </si>
  <si>
    <t>Mahasõidukoht M5 muldkeha ja katendi ehitamine koos tihendamisega (R=5m, L=10m) s.h.</t>
  </si>
  <si>
    <t>Mahasõidukoht M7 muldkeha ja katendi ehitamine koos tihendamisega (R=12,5m, L=20m) s.h.</t>
  </si>
  <si>
    <t>Teealuste (-pinna) mahalükkamine/koorimine/tasandamine</t>
  </si>
  <si>
    <t>Teealuste (-pinna) töötlemisel saadud liigse pinnase tasandamine</t>
  </si>
  <si>
    <t>Muldkeha ehitamine, kohapealne pinnas, Hmin=30 cm</t>
  </si>
  <si>
    <t xml:space="preserve">Tee muldkeha ehitamine juurdeveetavast pinnasest (liiv (k≥0,5m/24h)) paigaldamine ja tihendamine (+materjal ja vedu karjäärist) </t>
  </si>
  <si>
    <t>Tähispostide eemaldamine</t>
  </si>
  <si>
    <t>Truupide demonteerimine, d500</t>
  </si>
  <si>
    <t>Turba kaevandamine (hkeskm=20cm), Ehituseks sobimatu pinnase kaevandamine ja Uute kraavide kaevamine</t>
  </si>
  <si>
    <t>Kraavide puhastamine</t>
  </si>
  <si>
    <t>Mulde ehitamine juurdeveetavast pinnasest filtr.m ≥0,5m/ööp. koos tihendamisega (+materjal ja vedu karjäärist)</t>
  </si>
  <si>
    <t>Kruusast dreenkihi ehitamine koos tihendamisega. Sorteeritud kruusast Positsioon nr. 4, H=20cm (+materjal ja vedu karjäärist)</t>
  </si>
  <si>
    <t>Kruusaluse, Hmin=20cm ehitamine sorteeritud kruus positsioon nr 4 filtr.m ≥1,0m/ööp. (+materjal ja vedu karjäärist)</t>
  </si>
  <si>
    <t>Mulde aluspinna planeerimine ja tihendamine</t>
  </si>
  <si>
    <t>Geotekstiili (Deklareeritud tõmbetugevus MD/CMD ≥15 kN/m, 5,0 m lai) paigaldamine tihendatud ja profileeritud tee-elemendi muldele</t>
  </si>
  <si>
    <t>Olemasoleva katendi freesimine, h=4cm</t>
  </si>
  <si>
    <t>Killustikalus (lubjakivikillustik) fr 32/63 kiilutud fr 12/16 kuluga 25kg/m² ja kiilutud fr 8/12 kuluga 15kg/m² alus H=20sm (+materjal ja vedu karjäärist)</t>
  </si>
  <si>
    <t>Kruusast teekatte ehitamine koos tihendamisega, H=12 cm, Purustatud kruus, Positsioon nr. 6 (+materjal ja vedu karjäärist)</t>
  </si>
  <si>
    <t xml:space="preserve">Pikivuugi kruntimine vuugiliimiga (ülemine kiht), kulu 80 g/m </t>
  </si>
  <si>
    <t>Vuugi kruntimine sitke naftabituumeniga (alumine kiht), kulu 100 g/m</t>
  </si>
  <si>
    <t>AC 16 surf  70/100 (tardkivi) katte rajamine h=9sm (+materjal ja vedu)</t>
  </si>
  <si>
    <t>Peenarde kindlustamine (Purustatud kruusast Positsioon nr. 6) H=9sm (+materjal ja vedu karjäärist)</t>
  </si>
  <si>
    <t>Munakivi kindlustuse rajamine truubi otstesse</t>
  </si>
  <si>
    <t>Tähispostide paigaldamine</t>
  </si>
  <si>
    <t>Muru kasvualuse rajamine ja külv, h= 10cm</t>
  </si>
  <si>
    <t>Riigiteelt nr 3 Jõhvi-Tartu-Valga mahasõidukoha ehitamine Segametsa teele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</si>
</sst>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#,##0.0"/>
    <numFmt numFmtId="167" formatCode="#\ ###\ ###"/>
  </numFmts>
  <fonts count="37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0" fontId="2" fillId="0" borderId="0"/>
    <xf numFmtId="1" fontId="2" fillId="0" borderId="14" applyAlignment="0"/>
    <xf numFmtId="0" fontId="2" fillId="0" borderId="0"/>
  </cellStyleXfs>
  <cellXfs count="127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vertical="center" wrapText="1"/>
    </xf>
    <xf numFmtId="4" fontId="4" fillId="0" borderId="23" xfId="0" applyNumberFormat="1" applyFont="1" applyBorder="1" applyAlignment="1">
      <alignment horizontal="right" vertical="center" wrapText="1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3" fontId="30" fillId="0" borderId="14" xfId="0" applyNumberFormat="1" applyFont="1" applyBorder="1" applyAlignment="1">
      <alignment vertical="center"/>
    </xf>
    <xf numFmtId="4" fontId="30" fillId="0" borderId="14" xfId="0" applyNumberFormat="1" applyFont="1" applyBorder="1" applyAlignment="1">
      <alignment horizontal="right" vertical="center"/>
    </xf>
    <xf numFmtId="4" fontId="30" fillId="0" borderId="14" xfId="0" applyNumberFormat="1" applyFont="1" applyBorder="1" applyAlignment="1">
      <alignment vertical="center"/>
    </xf>
    <xf numFmtId="0" fontId="3" fillId="0" borderId="14" xfId="72" applyFont="1" applyBorder="1" applyAlignment="1">
      <alignment vertical="center" wrapText="1"/>
    </xf>
    <xf numFmtId="0" fontId="3" fillId="0" borderId="14" xfId="42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0" fillId="0" borderId="14" xfId="0" applyFont="1" applyBorder="1" applyAlignment="1">
      <alignment horizontal="left" vertical="center" wrapText="1"/>
    </xf>
    <xf numFmtId="3" fontId="31" fillId="0" borderId="14" xfId="51" applyNumberFormat="1" applyFont="1" applyBorder="1" applyAlignment="1">
      <alignment horizontal="right" vertical="center" wrapText="1"/>
    </xf>
    <xf numFmtId="3" fontId="33" fillId="0" borderId="14" xfId="0" applyNumberFormat="1" applyFont="1" applyBorder="1" applyAlignment="1">
      <alignment horizontal="right" vertical="center" wrapText="1"/>
    </xf>
    <xf numFmtId="3" fontId="4" fillId="0" borderId="14" xfId="51" applyNumberFormat="1" applyFont="1" applyBorder="1" applyAlignment="1">
      <alignment horizontal="left" vertical="center" wrapText="1"/>
    </xf>
    <xf numFmtId="0" fontId="3" fillId="0" borderId="14" xfId="74" applyFont="1" applyBorder="1" applyAlignment="1">
      <alignment horizontal="left" vertical="center" wrapText="1"/>
    </xf>
    <xf numFmtId="0" fontId="3" fillId="25" borderId="14" xfId="0" applyFont="1" applyFill="1" applyBorder="1" applyAlignment="1">
      <alignment horizontal="center" vertical="center"/>
    </xf>
    <xf numFmtId="0" fontId="3" fillId="25" borderId="14" xfId="0" applyFont="1" applyFill="1" applyBorder="1" applyAlignment="1">
      <alignment horizontal="left" vertical="center" wrapText="1"/>
    </xf>
    <xf numFmtId="0" fontId="31" fillId="0" borderId="14" xfId="0" applyFont="1" applyBorder="1" applyAlignment="1">
      <alignment horizontal="right" vertical="center" wrapText="1"/>
    </xf>
    <xf numFmtId="0" fontId="34" fillId="0" borderId="14" xfId="74" applyFont="1" applyBorder="1" applyAlignment="1">
      <alignment horizontal="left" vertical="center" wrapText="1"/>
    </xf>
    <xf numFmtId="0" fontId="35" fillId="0" borderId="14" xfId="0" applyFont="1" applyBorder="1" applyAlignment="1">
      <alignment horizontal="center" vertical="center"/>
    </xf>
    <xf numFmtId="1" fontId="35" fillId="0" borderId="14" xfId="0" applyNumberFormat="1" applyFont="1" applyBorder="1" applyAlignment="1">
      <alignment horizontal="right" vertical="center"/>
    </xf>
    <xf numFmtId="0" fontId="34" fillId="0" borderId="14" xfId="0" applyFont="1" applyBorder="1" applyAlignment="1">
      <alignment horizontal="left" vertical="center" wrapText="1"/>
    </xf>
    <xf numFmtId="0" fontId="34" fillId="0" borderId="14" xfId="0" applyFont="1" applyBorder="1" applyAlignment="1">
      <alignment horizontal="center" vertical="center" wrapText="1"/>
    </xf>
    <xf numFmtId="1" fontId="34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3" fontId="3" fillId="0" borderId="14" xfId="0" applyNumberFormat="1" applyFont="1" applyBorder="1" applyAlignment="1">
      <alignment horizontal="right" vertical="center"/>
    </xf>
    <xf numFmtId="0" fontId="3" fillId="24" borderId="14" xfId="0" applyFont="1" applyFill="1" applyBorder="1" applyAlignment="1">
      <alignment vertical="center" wrapText="1"/>
    </xf>
    <xf numFmtId="4" fontId="3" fillId="0" borderId="41" xfId="0" applyNumberFormat="1" applyFont="1" applyBorder="1" applyAlignment="1">
      <alignment horizontal="right" vertical="center" wrapText="1"/>
    </xf>
    <xf numFmtId="2" fontId="3" fillId="0" borderId="14" xfId="0" applyNumberFormat="1" applyFont="1" applyBorder="1" applyAlignment="1">
      <alignment horizontal="right" vertical="center"/>
    </xf>
    <xf numFmtId="1" fontId="3" fillId="0" borderId="14" xfId="0" applyNumberFormat="1" applyFont="1" applyBorder="1" applyAlignment="1">
      <alignment horizontal="right" vertical="center"/>
    </xf>
    <xf numFmtId="164" fontId="3" fillId="0" borderId="14" xfId="0" applyNumberFormat="1" applyFont="1" applyBorder="1" applyAlignment="1">
      <alignment horizontal="right" vertical="center"/>
    </xf>
    <xf numFmtId="0" fontId="31" fillId="0" borderId="14" xfId="42" applyFont="1" applyBorder="1" applyAlignment="1">
      <alignment horizontal="right" vertical="center" wrapText="1"/>
    </xf>
    <xf numFmtId="0" fontId="36" fillId="0" borderId="14" xfId="0" applyFont="1" applyBorder="1" applyAlignment="1">
      <alignment horizontal="left" vertical="center" wrapText="1"/>
    </xf>
    <xf numFmtId="0" fontId="4" fillId="0" borderId="14" xfId="55" applyFont="1" applyBorder="1" applyAlignment="1">
      <alignment horizontal="left" vertical="center" wrapText="1"/>
    </xf>
    <xf numFmtId="0" fontId="31" fillId="24" borderId="14" xfId="0" applyFont="1" applyFill="1" applyBorder="1" applyAlignment="1">
      <alignment horizontal="right" vertical="center" wrapText="1"/>
    </xf>
    <xf numFmtId="4" fontId="4" fillId="0" borderId="47" xfId="0" applyNumberFormat="1" applyFont="1" applyBorder="1" applyAlignment="1">
      <alignment horizontal="right" vertical="center" wrapText="1"/>
    </xf>
    <xf numFmtId="0" fontId="34" fillId="0" borderId="14" xfId="0" applyFont="1" applyBorder="1" applyAlignment="1">
      <alignment vertical="center" wrapText="1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165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165" fontId="4" fillId="0" borderId="14" xfId="55" applyNumberFormat="1" applyFont="1" applyBorder="1" applyAlignment="1">
      <alignment horizontal="left" vertical="center" wrapText="1"/>
    </xf>
    <xf numFmtId="165" fontId="31" fillId="0" borderId="14" xfId="55" applyNumberFormat="1" applyFont="1" applyBorder="1" applyAlignment="1">
      <alignment horizontal="right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right" vertical="center" wrapText="1"/>
    </xf>
    <xf numFmtId="166" fontId="3" fillId="0" borderId="14" xfId="0" applyNumberFormat="1" applyFont="1" applyBorder="1" applyAlignment="1">
      <alignment horizontal="right" vertical="center" wrapText="1"/>
    </xf>
    <xf numFmtId="167" fontId="3" fillId="0" borderId="14" xfId="0" applyNumberFormat="1" applyFont="1" applyBorder="1" applyAlignment="1" applyProtection="1">
      <alignment horizontal="center" vertical="center" wrapText="1"/>
      <protection hidden="1"/>
    </xf>
    <xf numFmtId="0" fontId="31" fillId="0" borderId="14" xfId="0" applyFont="1" applyBorder="1" applyAlignment="1" applyProtection="1">
      <alignment horizontal="right" vertical="center" wrapText="1"/>
      <protection hidden="1"/>
    </xf>
    <xf numFmtId="0" fontId="3" fillId="0" borderId="14" xfId="0" applyFont="1" applyBorder="1" applyAlignment="1" applyProtection="1">
      <alignment horizontal="center" vertical="center" wrapText="1"/>
      <protection hidden="1"/>
    </xf>
    <xf numFmtId="0" fontId="4" fillId="0" borderId="1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32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2" fillId="24" borderId="18" xfId="0" applyFont="1" applyFill="1" applyBorder="1" applyAlignment="1">
      <alignment horizontal="center" vertical="center"/>
    </xf>
    <xf numFmtId="0" fontId="32" fillId="24" borderId="42" xfId="0" applyFont="1" applyFill="1" applyBorder="1" applyAlignment="1">
      <alignment horizontal="center" vertical="center"/>
    </xf>
    <xf numFmtId="0" fontId="32" fillId="24" borderId="43" xfId="0" applyFont="1" applyFill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right" vertical="center" wrapText="1"/>
    </xf>
    <xf numFmtId="0" fontId="4" fillId="0" borderId="30" xfId="0" applyFont="1" applyBorder="1" applyAlignment="1">
      <alignment horizontal="right" vertical="center" wrapText="1"/>
    </xf>
    <xf numFmtId="4" fontId="4" fillId="0" borderId="34" xfId="0" applyNumberFormat="1" applyFont="1" applyBorder="1" applyAlignment="1">
      <alignment horizontal="center" vertical="center" wrapText="1"/>
    </xf>
    <xf numFmtId="4" fontId="4" fillId="0" borderId="3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17" xfId="0" applyFont="1" applyBorder="1" applyAlignment="1">
      <alignment horizontal="right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right" vertical="center"/>
    </xf>
    <xf numFmtId="0" fontId="4" fillId="0" borderId="45" xfId="0" applyFont="1" applyBorder="1" applyAlignment="1">
      <alignment horizontal="right" vertical="center"/>
    </xf>
    <xf numFmtId="0" fontId="4" fillId="0" borderId="46" xfId="0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4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233"/>
  <sheetViews>
    <sheetView tabSelected="1" topLeftCell="A151" workbookViewId="0">
      <selection activeCell="B161" sqref="B161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43.8" customHeight="1" x14ac:dyDescent="0.25">
      <c r="A1" s="95" t="s">
        <v>58</v>
      </c>
      <c r="B1" s="96"/>
      <c r="C1" s="96"/>
      <c r="D1" s="96"/>
      <c r="E1" s="96"/>
      <c r="F1" s="96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97" t="s">
        <v>3</v>
      </c>
      <c r="B5" s="100" t="s">
        <v>1</v>
      </c>
      <c r="C5" s="100" t="s">
        <v>4</v>
      </c>
      <c r="D5" s="100" t="s">
        <v>5</v>
      </c>
      <c r="E5" s="103" t="s">
        <v>6</v>
      </c>
      <c r="F5" s="106" t="s">
        <v>7</v>
      </c>
    </row>
    <row r="6" spans="1:47" s="4" customFormat="1" ht="13.2" x14ac:dyDescent="0.25">
      <c r="A6" s="98"/>
      <c r="B6" s="101"/>
      <c r="C6" s="101"/>
      <c r="D6" s="101"/>
      <c r="E6" s="104"/>
      <c r="F6" s="107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99"/>
      <c r="B7" s="102"/>
      <c r="C7" s="102"/>
      <c r="D7" s="13" t="s">
        <v>59</v>
      </c>
      <c r="E7" s="105"/>
      <c r="F7" s="108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121" t="s">
        <v>60</v>
      </c>
      <c r="B8" s="122"/>
      <c r="C8" s="122"/>
      <c r="D8" s="122"/>
      <c r="E8" s="122"/>
      <c r="F8" s="123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86" t="s">
        <v>18</v>
      </c>
      <c r="B9" s="87"/>
      <c r="C9" s="87"/>
      <c r="D9" s="87"/>
      <c r="E9" s="87"/>
      <c r="F9" s="88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40" t="s">
        <v>42</v>
      </c>
      <c r="C10" s="41" t="s">
        <v>13</v>
      </c>
      <c r="D10" s="42">
        <v>50</v>
      </c>
      <c r="E10" s="49"/>
      <c r="F10" s="11">
        <f t="shared" ref="F10:F2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8" customHeight="1" x14ac:dyDescent="0.25">
      <c r="A11" s="12">
        <v>2</v>
      </c>
      <c r="B11" s="24" t="s">
        <v>73</v>
      </c>
      <c r="C11" s="18" t="s">
        <v>26</v>
      </c>
      <c r="D11" s="50">
        <v>21.22</v>
      </c>
      <c r="E11" s="49"/>
      <c r="F11" s="11">
        <f>SUM(D11*E11)</f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21.6" customHeight="1" x14ac:dyDescent="0.25">
      <c r="A12" s="12">
        <v>3</v>
      </c>
      <c r="B12" s="24" t="s">
        <v>74</v>
      </c>
      <c r="C12" s="18" t="s">
        <v>14</v>
      </c>
      <c r="D12" s="51">
        <v>8</v>
      </c>
      <c r="E12" s="49"/>
      <c r="F12" s="11">
        <f>SUM(D12*E12)</f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24" t="s">
        <v>75</v>
      </c>
      <c r="C13" s="18" t="s">
        <v>45</v>
      </c>
      <c r="D13" s="50">
        <v>0.37</v>
      </c>
      <c r="E13" s="49"/>
      <c r="F13" s="11">
        <f t="shared" ref="F13:F14" si="1">SUM(D13*E13)</f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8" customHeight="1" x14ac:dyDescent="0.25">
      <c r="A14" s="12">
        <v>5</v>
      </c>
      <c r="B14" s="24" t="s">
        <v>76</v>
      </c>
      <c r="C14" s="18" t="s">
        <v>13</v>
      </c>
      <c r="D14" s="50">
        <v>151.18</v>
      </c>
      <c r="E14" s="49"/>
      <c r="F14" s="11">
        <f t="shared" si="1"/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46" t="s">
        <v>77</v>
      </c>
      <c r="C15" s="18" t="s">
        <v>14</v>
      </c>
      <c r="D15" s="51">
        <v>12</v>
      </c>
      <c r="E15" s="49"/>
      <c r="F15" s="11">
        <f t="shared" ref="F15:F18" si="2">SUM(D15*E15)</f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5">
      <c r="A16" s="12">
        <v>7</v>
      </c>
      <c r="B16" s="46" t="s">
        <v>78</v>
      </c>
      <c r="C16" s="18" t="s">
        <v>45</v>
      </c>
      <c r="D16" s="52">
        <v>3.2759999999999998</v>
      </c>
      <c r="E16" s="49"/>
      <c r="F16" s="11">
        <f t="shared" si="2"/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46" t="s">
        <v>79</v>
      </c>
      <c r="C17" s="18" t="s">
        <v>45</v>
      </c>
      <c r="D17" s="52">
        <v>1.417</v>
      </c>
      <c r="E17" s="49"/>
      <c r="F17" s="11">
        <f t="shared" si="2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10.8" customHeight="1" x14ac:dyDescent="0.25">
      <c r="A18" s="12">
        <v>9</v>
      </c>
      <c r="B18" s="46" t="s">
        <v>80</v>
      </c>
      <c r="C18" s="18" t="s">
        <v>45</v>
      </c>
      <c r="D18" s="52">
        <v>15.355</v>
      </c>
      <c r="E18" s="49"/>
      <c r="F18" s="11">
        <f t="shared" si="2"/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5">
      <c r="A19" s="12">
        <v>10</v>
      </c>
      <c r="B19" s="24" t="s">
        <v>81</v>
      </c>
      <c r="C19" s="18" t="s">
        <v>45</v>
      </c>
      <c r="D19" s="52">
        <v>10.016999999999999</v>
      </c>
      <c r="E19" s="49"/>
      <c r="F19" s="11">
        <f t="shared" ref="F19:F22" si="3">SUM(D19*E19)</f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24" t="s">
        <v>82</v>
      </c>
      <c r="C20" s="18" t="s">
        <v>45</v>
      </c>
      <c r="D20" s="52">
        <v>0.05</v>
      </c>
      <c r="E20" s="49"/>
      <c r="F20" s="11">
        <f t="shared" si="3"/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24" t="s">
        <v>83</v>
      </c>
      <c r="C21" s="18" t="s">
        <v>45</v>
      </c>
      <c r="D21" s="52">
        <v>3.226</v>
      </c>
      <c r="E21" s="49"/>
      <c r="F21" s="11">
        <f t="shared" si="3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46" t="s">
        <v>84</v>
      </c>
      <c r="C22" s="18" t="s">
        <v>45</v>
      </c>
      <c r="D22" s="52">
        <v>0.63100000000000001</v>
      </c>
      <c r="E22" s="49"/>
      <c r="F22" s="11">
        <f t="shared" si="3"/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46" t="s">
        <v>85</v>
      </c>
      <c r="C23" s="18" t="s">
        <v>45</v>
      </c>
      <c r="D23" s="52">
        <v>30.696000000000002</v>
      </c>
      <c r="E23" s="49"/>
      <c r="F23" s="11">
        <f t="shared" si="0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199999999999999" customHeight="1" x14ac:dyDescent="0.25">
      <c r="A24" s="12">
        <v>15</v>
      </c>
      <c r="B24" s="46" t="s">
        <v>86</v>
      </c>
      <c r="C24" s="18" t="s">
        <v>45</v>
      </c>
      <c r="D24" s="52">
        <v>30.696000000000002</v>
      </c>
      <c r="E24" s="49"/>
      <c r="F24" s="11">
        <f t="shared" si="0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21.6" customHeight="1" x14ac:dyDescent="0.25">
      <c r="A25" s="12">
        <v>16</v>
      </c>
      <c r="B25" s="46" t="s">
        <v>87</v>
      </c>
      <c r="C25" s="18" t="s">
        <v>27</v>
      </c>
      <c r="D25" s="51">
        <v>240</v>
      </c>
      <c r="E25" s="49"/>
      <c r="F25" s="11">
        <f t="shared" si="0"/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21.6" customHeight="1" x14ac:dyDescent="0.25">
      <c r="A26" s="12">
        <v>17</v>
      </c>
      <c r="B26" s="28" t="s">
        <v>39</v>
      </c>
      <c r="C26" s="18" t="s">
        <v>14</v>
      </c>
      <c r="D26" s="51">
        <v>41</v>
      </c>
      <c r="E26" s="49"/>
      <c r="F26" s="11">
        <f t="shared" ref="F26:F27" si="4">SUM(D26*E26)</f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46" t="s">
        <v>88</v>
      </c>
      <c r="C27" s="18" t="s">
        <v>15</v>
      </c>
      <c r="D27" s="51">
        <v>122</v>
      </c>
      <c r="E27" s="49"/>
      <c r="F27" s="11">
        <f t="shared" si="4"/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2.6" customHeight="1" x14ac:dyDescent="0.25">
      <c r="A28" s="92" t="s">
        <v>41</v>
      </c>
      <c r="B28" s="93"/>
      <c r="C28" s="93"/>
      <c r="D28" s="93"/>
      <c r="E28" s="93"/>
      <c r="F28" s="94"/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10.8" customHeight="1" x14ac:dyDescent="0.25">
      <c r="A29" s="12">
        <v>19</v>
      </c>
      <c r="B29" s="43" t="s">
        <v>90</v>
      </c>
      <c r="C29" s="44" t="s">
        <v>14</v>
      </c>
      <c r="D29" s="45">
        <v>55</v>
      </c>
      <c r="E29" s="49"/>
      <c r="F29" s="11">
        <f t="shared" ref="F29:F40" si="5">SUM(D29*E29)</f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21.6" customHeight="1" x14ac:dyDescent="0.25">
      <c r="A30" s="12">
        <v>20</v>
      </c>
      <c r="B30" s="43" t="s">
        <v>91</v>
      </c>
      <c r="C30" s="44" t="s">
        <v>15</v>
      </c>
      <c r="D30" s="45">
        <v>278</v>
      </c>
      <c r="E30" s="49"/>
      <c r="F30" s="11">
        <f t="shared" si="5"/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10.8" customHeight="1" x14ac:dyDescent="0.25">
      <c r="A31" s="12">
        <v>21</v>
      </c>
      <c r="B31" s="43" t="s">
        <v>92</v>
      </c>
      <c r="C31" s="44" t="s">
        <v>27</v>
      </c>
      <c r="D31" s="45">
        <v>10</v>
      </c>
      <c r="E31" s="49"/>
      <c r="F31" s="11">
        <f t="shared" si="5"/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10.8" customHeight="1" x14ac:dyDescent="0.25">
      <c r="A32" s="12">
        <v>22</v>
      </c>
      <c r="B32" s="48" t="s">
        <v>49</v>
      </c>
      <c r="C32" s="44" t="s">
        <v>15</v>
      </c>
      <c r="D32" s="45">
        <v>262</v>
      </c>
      <c r="E32" s="49"/>
      <c r="F32" s="11">
        <f t="shared" si="5"/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10.8" customHeight="1" x14ac:dyDescent="0.25">
      <c r="A33" s="12">
        <v>23</v>
      </c>
      <c r="B33" s="48" t="s">
        <v>50</v>
      </c>
      <c r="C33" s="44" t="s">
        <v>15</v>
      </c>
      <c r="D33" s="45">
        <v>144</v>
      </c>
      <c r="E33" s="49"/>
      <c r="F33" s="11">
        <f t="shared" si="5"/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0.8" customHeight="1" x14ac:dyDescent="0.25">
      <c r="A34" s="12">
        <v>24</v>
      </c>
      <c r="B34" s="48" t="s">
        <v>51</v>
      </c>
      <c r="C34" s="44" t="s">
        <v>15</v>
      </c>
      <c r="D34" s="45">
        <v>111</v>
      </c>
      <c r="E34" s="49"/>
      <c r="F34" s="11">
        <f t="shared" si="5"/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10.8" customHeight="1" x14ac:dyDescent="0.25">
      <c r="A35" s="12">
        <v>25</v>
      </c>
      <c r="B35" s="48" t="s">
        <v>52</v>
      </c>
      <c r="C35" s="44" t="s">
        <v>15</v>
      </c>
      <c r="D35" s="45">
        <v>26</v>
      </c>
      <c r="E35" s="49"/>
      <c r="F35" s="11">
        <f t="shared" si="5"/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21.6" customHeight="1" x14ac:dyDescent="0.25">
      <c r="A36" s="12">
        <v>26</v>
      </c>
      <c r="B36" s="43" t="s">
        <v>103</v>
      </c>
      <c r="C36" s="44" t="s">
        <v>15</v>
      </c>
      <c r="D36" s="45">
        <v>9</v>
      </c>
      <c r="E36" s="49"/>
      <c r="F36" s="11">
        <f t="shared" si="5"/>
        <v>0</v>
      </c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21.6" customHeight="1" x14ac:dyDescent="0.25">
      <c r="A37" s="12">
        <v>27</v>
      </c>
      <c r="B37" s="43" t="s">
        <v>104</v>
      </c>
      <c r="C37" s="44" t="s">
        <v>15</v>
      </c>
      <c r="D37" s="45">
        <v>12</v>
      </c>
      <c r="E37" s="49"/>
      <c r="F37" s="11">
        <f t="shared" si="5"/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28</v>
      </c>
      <c r="B38" s="48" t="s">
        <v>56</v>
      </c>
      <c r="C38" s="44" t="s">
        <v>93</v>
      </c>
      <c r="D38" s="45">
        <v>24</v>
      </c>
      <c r="E38" s="10"/>
      <c r="F38" s="11">
        <f t="shared" si="5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2">
        <v>29</v>
      </c>
      <c r="B39" s="48" t="s">
        <v>55</v>
      </c>
      <c r="C39" s="44" t="s">
        <v>93</v>
      </c>
      <c r="D39" s="45">
        <v>16</v>
      </c>
      <c r="E39" s="10"/>
      <c r="F39" s="11">
        <f t="shared" si="5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0.8" customHeight="1" x14ac:dyDescent="0.25">
      <c r="A40" s="12">
        <v>30</v>
      </c>
      <c r="B40" s="48" t="s">
        <v>54</v>
      </c>
      <c r="C40" s="44" t="s">
        <v>93</v>
      </c>
      <c r="D40" s="45">
        <v>10</v>
      </c>
      <c r="E40" s="49"/>
      <c r="F40" s="11">
        <f t="shared" si="5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10.8" customHeight="1" x14ac:dyDescent="0.25">
      <c r="A41" s="12">
        <v>31</v>
      </c>
      <c r="B41" s="48" t="s">
        <v>94</v>
      </c>
      <c r="C41" s="44" t="s">
        <v>93</v>
      </c>
      <c r="D41" s="45">
        <v>4</v>
      </c>
      <c r="E41" s="49"/>
      <c r="F41" s="11">
        <f>SUM(D41*E41)</f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8" customHeight="1" x14ac:dyDescent="0.25">
      <c r="A42" s="12">
        <v>32</v>
      </c>
      <c r="B42" s="48" t="s">
        <v>53</v>
      </c>
      <c r="C42" s="44" t="s">
        <v>93</v>
      </c>
      <c r="D42" s="45">
        <v>1</v>
      </c>
      <c r="E42" s="49"/>
      <c r="F42" s="11">
        <f t="shared" ref="F42:F50" si="6">SUM(D42*E42)</f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8" customHeight="1" x14ac:dyDescent="0.25">
      <c r="A43" s="12">
        <v>33</v>
      </c>
      <c r="B43" s="43" t="s">
        <v>95</v>
      </c>
      <c r="C43" s="44" t="s">
        <v>96</v>
      </c>
      <c r="D43" s="45">
        <v>42</v>
      </c>
      <c r="E43" s="49"/>
      <c r="F43" s="11">
        <f t="shared" si="6"/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10.8" customHeight="1" x14ac:dyDescent="0.25">
      <c r="A44" s="12">
        <v>34</v>
      </c>
      <c r="B44" s="43" t="s">
        <v>97</v>
      </c>
      <c r="C44" s="44" t="s">
        <v>98</v>
      </c>
      <c r="D44" s="45">
        <v>84</v>
      </c>
      <c r="E44" s="49"/>
      <c r="F44" s="11">
        <f t="shared" si="6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21.6" customHeight="1" x14ac:dyDescent="0.25">
      <c r="A45" s="12">
        <v>35</v>
      </c>
      <c r="B45" s="43" t="s">
        <v>99</v>
      </c>
      <c r="C45" s="44" t="s">
        <v>14</v>
      </c>
      <c r="D45" s="45">
        <v>1</v>
      </c>
      <c r="E45" s="49"/>
      <c r="F45" s="11">
        <f t="shared" si="6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21.6" customHeight="1" x14ac:dyDescent="0.25">
      <c r="A46" s="12">
        <v>36</v>
      </c>
      <c r="B46" s="43" t="s">
        <v>89</v>
      </c>
      <c r="C46" s="44" t="s">
        <v>14</v>
      </c>
      <c r="D46" s="45">
        <v>1</v>
      </c>
      <c r="E46" s="49"/>
      <c r="F46" s="11">
        <f t="shared" si="6"/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8" customHeight="1" x14ac:dyDescent="0.25">
      <c r="A47" s="12">
        <v>37</v>
      </c>
      <c r="B47" s="43" t="s">
        <v>100</v>
      </c>
      <c r="C47" s="44" t="s">
        <v>14</v>
      </c>
      <c r="D47" s="45">
        <v>1</v>
      </c>
      <c r="E47" s="49"/>
      <c r="F47" s="11">
        <f t="shared" si="6"/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21.6" customHeight="1" x14ac:dyDescent="0.25">
      <c r="A48" s="12">
        <v>38</v>
      </c>
      <c r="B48" s="58" t="s">
        <v>101</v>
      </c>
      <c r="C48" s="44" t="s">
        <v>27</v>
      </c>
      <c r="D48" s="45">
        <v>99</v>
      </c>
      <c r="E48" s="49"/>
      <c r="F48" s="11">
        <f t="shared" si="6"/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21.6" customHeight="1" x14ac:dyDescent="0.25">
      <c r="A49" s="12">
        <v>39</v>
      </c>
      <c r="B49" s="36" t="s">
        <v>46</v>
      </c>
      <c r="C49" s="44" t="s">
        <v>27</v>
      </c>
      <c r="D49" s="45">
        <v>210</v>
      </c>
      <c r="E49" s="49"/>
      <c r="F49" s="11">
        <f t="shared" si="6"/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8" customHeight="1" x14ac:dyDescent="0.25">
      <c r="A50" s="12">
        <v>40</v>
      </c>
      <c r="B50" s="43" t="s">
        <v>102</v>
      </c>
      <c r="C50" s="44" t="s">
        <v>14</v>
      </c>
      <c r="D50" s="45">
        <v>12</v>
      </c>
      <c r="E50" s="49"/>
      <c r="F50" s="11">
        <f t="shared" si="6"/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2.6" customHeight="1" x14ac:dyDescent="0.25">
      <c r="A51" s="86" t="s">
        <v>22</v>
      </c>
      <c r="B51" s="87"/>
      <c r="C51" s="87"/>
      <c r="D51" s="87"/>
      <c r="E51" s="87"/>
      <c r="F51" s="88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</row>
    <row r="52" spans="1:47" s="4" customFormat="1" ht="10.8" customHeight="1" x14ac:dyDescent="0.25">
      <c r="A52" s="12">
        <v>41</v>
      </c>
      <c r="B52" s="20" t="s">
        <v>23</v>
      </c>
      <c r="C52" s="15" t="s">
        <v>14</v>
      </c>
      <c r="D52" s="17">
        <v>5</v>
      </c>
      <c r="E52" s="19"/>
      <c r="F52" s="11">
        <f t="shared" ref="F52:F54" si="7">SUM(D52*E52)</f>
        <v>0</v>
      </c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</row>
    <row r="53" spans="1:47" s="4" customFormat="1" ht="21.6" customHeight="1" x14ac:dyDescent="0.25">
      <c r="A53" s="12">
        <v>42</v>
      </c>
      <c r="B53" s="20" t="s">
        <v>62</v>
      </c>
      <c r="C53" s="15" t="s">
        <v>14</v>
      </c>
      <c r="D53" s="17">
        <v>1</v>
      </c>
      <c r="E53" s="19"/>
      <c r="F53" s="11">
        <f t="shared" si="7"/>
        <v>0</v>
      </c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</row>
    <row r="54" spans="1:47" s="4" customFormat="1" ht="32.4" customHeight="1" x14ac:dyDescent="0.25">
      <c r="A54" s="12">
        <v>43</v>
      </c>
      <c r="B54" s="20" t="s">
        <v>24</v>
      </c>
      <c r="C54" s="15" t="s">
        <v>25</v>
      </c>
      <c r="D54" s="17">
        <v>1</v>
      </c>
      <c r="E54" s="19"/>
      <c r="F54" s="11">
        <f t="shared" si="7"/>
        <v>0</v>
      </c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</row>
    <row r="55" spans="1:47" s="4" customFormat="1" ht="12.6" customHeight="1" thickBot="1" x14ac:dyDescent="0.3">
      <c r="A55" s="124" t="s">
        <v>61</v>
      </c>
      <c r="B55" s="125"/>
      <c r="C55" s="125"/>
      <c r="D55" s="125"/>
      <c r="E55" s="126"/>
      <c r="F55" s="57">
        <f>SUM(F10:F54)</f>
        <v>0</v>
      </c>
      <c r="G55" s="1"/>
      <c r="H55" s="1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s="4" customFormat="1" ht="12.6" customHeight="1" x14ac:dyDescent="0.25">
      <c r="A56" s="89" t="s">
        <v>63</v>
      </c>
      <c r="B56" s="90"/>
      <c r="C56" s="90"/>
      <c r="D56" s="90"/>
      <c r="E56" s="90"/>
      <c r="F56" s="91"/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21.6" customHeight="1" x14ac:dyDescent="0.25">
      <c r="A57" s="12">
        <v>44</v>
      </c>
      <c r="B57" s="59" t="s">
        <v>105</v>
      </c>
      <c r="C57" s="18" t="s">
        <v>15</v>
      </c>
      <c r="D57" s="47">
        <v>1175</v>
      </c>
      <c r="E57" s="10"/>
      <c r="F57" s="11">
        <f>SUM(D57*E57)</f>
        <v>0</v>
      </c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10.8" customHeight="1" x14ac:dyDescent="0.25">
      <c r="A58" s="12">
        <v>45</v>
      </c>
      <c r="B58" s="59" t="s">
        <v>48</v>
      </c>
      <c r="C58" s="18" t="s">
        <v>14</v>
      </c>
      <c r="D58" s="47">
        <v>12</v>
      </c>
      <c r="E58" s="10"/>
      <c r="F58" s="11">
        <f t="shared" ref="F58" si="8">SUM(D58*E58)</f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21.6" customHeight="1" x14ac:dyDescent="0.25">
      <c r="A59" s="12">
        <v>46</v>
      </c>
      <c r="B59" s="60" t="s">
        <v>106</v>
      </c>
      <c r="C59" s="18" t="s">
        <v>98</v>
      </c>
      <c r="D59" s="47">
        <v>7050</v>
      </c>
      <c r="E59" s="10"/>
      <c r="F59" s="11">
        <f t="shared" ref="F59:F61" si="9">SUM(D59*E59)</f>
        <v>0</v>
      </c>
      <c r="G59" s="1"/>
      <c r="H59" s="1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s="4" customFormat="1" ht="21.6" customHeight="1" x14ac:dyDescent="0.25">
      <c r="A60" s="12">
        <v>47</v>
      </c>
      <c r="B60" s="24" t="s">
        <v>107</v>
      </c>
      <c r="C60" s="18" t="s">
        <v>108</v>
      </c>
      <c r="D60" s="47">
        <v>81</v>
      </c>
      <c r="E60" s="10"/>
      <c r="F60" s="11">
        <f t="shared" si="9"/>
        <v>0</v>
      </c>
      <c r="G60" s="1"/>
      <c r="H60" s="1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s="4" customFormat="1" ht="21.6" customHeight="1" x14ac:dyDescent="0.25">
      <c r="A61" s="12">
        <v>48</v>
      </c>
      <c r="B61" s="38" t="s">
        <v>109</v>
      </c>
      <c r="C61" s="18" t="s">
        <v>98</v>
      </c>
      <c r="D61" s="47">
        <v>5250</v>
      </c>
      <c r="E61" s="10"/>
      <c r="F61" s="11">
        <f t="shared" si="9"/>
        <v>0</v>
      </c>
      <c r="G61" s="1"/>
      <c r="H61" s="1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s="4" customFormat="1" ht="21.6" customHeight="1" x14ac:dyDescent="0.25">
      <c r="A62" s="12">
        <v>49</v>
      </c>
      <c r="B62" s="38" t="s">
        <v>110</v>
      </c>
      <c r="C62" s="18" t="s">
        <v>98</v>
      </c>
      <c r="D62" s="47">
        <v>540</v>
      </c>
      <c r="E62" s="10"/>
      <c r="F62" s="11">
        <f t="shared" ref="F62:F66" si="10">SUM(D62*E62)</f>
        <v>0</v>
      </c>
      <c r="G62" s="1"/>
      <c r="H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s="4" customFormat="1" ht="21.6" customHeight="1" x14ac:dyDescent="0.25">
      <c r="A63" s="12">
        <v>50</v>
      </c>
      <c r="B63" s="32" t="s">
        <v>111</v>
      </c>
      <c r="C63" s="18" t="s">
        <v>108</v>
      </c>
      <c r="D63" s="47">
        <v>1195</v>
      </c>
      <c r="E63" s="10"/>
      <c r="F63" s="11">
        <f t="shared" si="10"/>
        <v>0</v>
      </c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21.6" customHeight="1" x14ac:dyDescent="0.25">
      <c r="A64" s="12">
        <v>51</v>
      </c>
      <c r="B64" s="20" t="s">
        <v>44</v>
      </c>
      <c r="C64" s="18" t="s">
        <v>108</v>
      </c>
      <c r="D64" s="47">
        <v>551</v>
      </c>
      <c r="E64" s="10"/>
      <c r="F64" s="11">
        <f t="shared" si="10"/>
        <v>0</v>
      </c>
      <c r="G64" s="1"/>
      <c r="H64" s="1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s="4" customFormat="1" ht="32.4" customHeight="1" x14ac:dyDescent="0.25">
      <c r="A65" s="12">
        <v>52</v>
      </c>
      <c r="B65" s="24" t="s">
        <v>112</v>
      </c>
      <c r="C65" s="18" t="s">
        <v>98</v>
      </c>
      <c r="D65" s="47">
        <v>6575</v>
      </c>
      <c r="E65" s="10"/>
      <c r="F65" s="11">
        <f t="shared" si="10"/>
        <v>0</v>
      </c>
      <c r="G65" s="1"/>
      <c r="H65" s="1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s="31" customFormat="1" ht="21.6" customHeight="1" x14ac:dyDescent="0.25">
      <c r="A66" s="12">
        <v>53</v>
      </c>
      <c r="B66" s="24" t="s">
        <v>113</v>
      </c>
      <c r="C66" s="18" t="s">
        <v>108</v>
      </c>
      <c r="D66" s="47">
        <v>184</v>
      </c>
      <c r="E66" s="10"/>
      <c r="F66" s="11">
        <f t="shared" si="10"/>
        <v>0</v>
      </c>
      <c r="G66" s="30"/>
      <c r="H66" s="30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</row>
    <row r="67" spans="1:47" s="4" customFormat="1" ht="21.6" customHeight="1" x14ac:dyDescent="0.25">
      <c r="A67" s="12">
        <v>54</v>
      </c>
      <c r="B67" s="35" t="s">
        <v>114</v>
      </c>
      <c r="C67" s="61" t="s">
        <v>14</v>
      </c>
      <c r="D67" s="47">
        <v>7</v>
      </c>
      <c r="E67" s="10"/>
      <c r="F67" s="11">
        <f t="shared" ref="F67:F80" si="11">SUM(D67*E67)</f>
        <v>0</v>
      </c>
      <c r="G67" s="1"/>
      <c r="H67" s="1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s="4" customFormat="1" ht="21.6" customHeight="1" x14ac:dyDescent="0.25">
      <c r="A68" s="12">
        <v>55</v>
      </c>
      <c r="B68" s="34" t="s">
        <v>43</v>
      </c>
      <c r="C68" s="62" t="s">
        <v>115</v>
      </c>
      <c r="D68" s="47">
        <v>63</v>
      </c>
      <c r="E68" s="10"/>
      <c r="F68" s="11">
        <f t="shared" si="11"/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21.6" customHeight="1" x14ac:dyDescent="0.25">
      <c r="A69" s="12">
        <v>56</v>
      </c>
      <c r="B69" s="53" t="s">
        <v>116</v>
      </c>
      <c r="C69" s="62" t="s">
        <v>115</v>
      </c>
      <c r="D69" s="47">
        <v>149</v>
      </c>
      <c r="E69" s="10"/>
      <c r="F69" s="11">
        <f t="shared" si="11"/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21.6" customHeight="1" x14ac:dyDescent="0.25">
      <c r="A70" s="12">
        <v>57</v>
      </c>
      <c r="B70" s="34" t="s">
        <v>117</v>
      </c>
      <c r="C70" s="62" t="s">
        <v>98</v>
      </c>
      <c r="D70" s="47">
        <v>700</v>
      </c>
      <c r="E70" s="10"/>
      <c r="F70" s="11">
        <f t="shared" si="11"/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21.6" customHeight="1" x14ac:dyDescent="0.25">
      <c r="A71" s="12">
        <v>58</v>
      </c>
      <c r="B71" s="33" t="s">
        <v>47</v>
      </c>
      <c r="C71" s="62" t="s">
        <v>115</v>
      </c>
      <c r="D71" s="47">
        <v>216</v>
      </c>
      <c r="E71" s="10"/>
      <c r="F71" s="11">
        <f t="shared" si="11"/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21.6" customHeight="1" x14ac:dyDescent="0.25">
      <c r="A72" s="12">
        <v>59</v>
      </c>
      <c r="B72" s="63" t="s">
        <v>118</v>
      </c>
      <c r="C72" s="61" t="s">
        <v>14</v>
      </c>
      <c r="D72" s="47">
        <v>2</v>
      </c>
      <c r="E72" s="10"/>
      <c r="F72" s="11">
        <f t="shared" si="11"/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21.6" customHeight="1" x14ac:dyDescent="0.25">
      <c r="A73" s="12">
        <v>60</v>
      </c>
      <c r="B73" s="34" t="s">
        <v>43</v>
      </c>
      <c r="C73" s="62" t="s">
        <v>115</v>
      </c>
      <c r="D73" s="47">
        <v>13</v>
      </c>
      <c r="E73" s="10"/>
      <c r="F73" s="11">
        <f t="shared" ref="F73:F78" si="12">SUM(D73*E73)</f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21.6" customHeight="1" x14ac:dyDescent="0.25">
      <c r="A74" s="12">
        <v>61</v>
      </c>
      <c r="B74" s="53" t="s">
        <v>116</v>
      </c>
      <c r="C74" s="62" t="s">
        <v>115</v>
      </c>
      <c r="D74" s="47">
        <v>30</v>
      </c>
      <c r="E74" s="10"/>
      <c r="F74" s="11">
        <f t="shared" si="12"/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21.6" customHeight="1" x14ac:dyDescent="0.25">
      <c r="A75" s="12">
        <v>62</v>
      </c>
      <c r="B75" s="34" t="s">
        <v>117</v>
      </c>
      <c r="C75" s="62" t="s">
        <v>98</v>
      </c>
      <c r="D75" s="47">
        <v>140</v>
      </c>
      <c r="E75" s="10"/>
      <c r="F75" s="11">
        <f t="shared" si="12"/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21.6" customHeight="1" x14ac:dyDescent="0.25">
      <c r="A76" s="12">
        <v>63</v>
      </c>
      <c r="B76" s="33" t="s">
        <v>47</v>
      </c>
      <c r="C76" s="62" t="s">
        <v>115</v>
      </c>
      <c r="D76" s="47">
        <v>50</v>
      </c>
      <c r="E76" s="10"/>
      <c r="F76" s="11">
        <f t="shared" si="12"/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4" customFormat="1" ht="21.6" customHeight="1" x14ac:dyDescent="0.25">
      <c r="A77" s="12">
        <v>64</v>
      </c>
      <c r="B77" s="64" t="s">
        <v>119</v>
      </c>
      <c r="C77" s="61" t="s">
        <v>14</v>
      </c>
      <c r="D77" s="47">
        <v>3</v>
      </c>
      <c r="E77" s="10"/>
      <c r="F77" s="11">
        <f t="shared" si="12"/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4" customFormat="1" ht="21.6" customHeight="1" x14ac:dyDescent="0.25">
      <c r="A78" s="12">
        <v>65</v>
      </c>
      <c r="B78" s="34" t="s">
        <v>43</v>
      </c>
      <c r="C78" s="62" t="s">
        <v>115</v>
      </c>
      <c r="D78" s="47">
        <v>52</v>
      </c>
      <c r="E78" s="10"/>
      <c r="F78" s="11">
        <f t="shared" si="12"/>
        <v>0</v>
      </c>
      <c r="G78" s="1"/>
      <c r="H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4" customFormat="1" ht="21.6" customHeight="1" x14ac:dyDescent="0.25">
      <c r="A79" s="12">
        <v>66</v>
      </c>
      <c r="B79" s="53" t="s">
        <v>116</v>
      </c>
      <c r="C79" s="62" t="s">
        <v>115</v>
      </c>
      <c r="D79" s="47">
        <v>108</v>
      </c>
      <c r="E79" s="10"/>
      <c r="F79" s="11">
        <f>SUM(D79*E79)</f>
        <v>0</v>
      </c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4" customFormat="1" ht="21.6" customHeight="1" x14ac:dyDescent="0.25">
      <c r="A80" s="12">
        <v>67</v>
      </c>
      <c r="B80" s="34" t="s">
        <v>117</v>
      </c>
      <c r="C80" s="62" t="s">
        <v>98</v>
      </c>
      <c r="D80" s="47">
        <v>636</v>
      </c>
      <c r="E80" s="10"/>
      <c r="F80" s="11">
        <f t="shared" si="11"/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47" s="4" customFormat="1" ht="21.6" customHeight="1" x14ac:dyDescent="0.25">
      <c r="A81" s="12">
        <v>68</v>
      </c>
      <c r="B81" s="24" t="s">
        <v>36</v>
      </c>
      <c r="C81" s="29" t="s">
        <v>38</v>
      </c>
      <c r="D81" s="47">
        <v>2</v>
      </c>
      <c r="E81" s="10"/>
      <c r="F81" s="11">
        <f t="shared" ref="F81:F83" si="13">SUM(D81*E81)</f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47" s="4" customFormat="1" ht="21.6" customHeight="1" x14ac:dyDescent="0.25">
      <c r="A82" s="12">
        <v>69</v>
      </c>
      <c r="B82" s="38" t="s">
        <v>37</v>
      </c>
      <c r="C82" s="37" t="s">
        <v>38</v>
      </c>
      <c r="D82" s="47">
        <v>2</v>
      </c>
      <c r="E82" s="10"/>
      <c r="F82" s="11">
        <f t="shared" si="13"/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47" s="4" customFormat="1" ht="10.8" customHeight="1" x14ac:dyDescent="0.25">
      <c r="A83" s="12">
        <v>70</v>
      </c>
      <c r="B83" s="38" t="s">
        <v>35</v>
      </c>
      <c r="C83" s="37" t="s">
        <v>38</v>
      </c>
      <c r="D83" s="47">
        <v>2</v>
      </c>
      <c r="E83" s="10"/>
      <c r="F83" s="11">
        <f t="shared" si="13"/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47" s="23" customFormat="1" ht="12.6" customHeight="1" x14ac:dyDescent="0.25">
      <c r="A84" s="86" t="s">
        <v>22</v>
      </c>
      <c r="B84" s="87"/>
      <c r="C84" s="87"/>
      <c r="D84" s="87"/>
      <c r="E84" s="87"/>
      <c r="F84" s="88"/>
      <c r="G84" s="22"/>
      <c r="H84" s="22"/>
    </row>
    <row r="85" spans="1:47" s="23" customFormat="1" ht="10.8" customHeight="1" x14ac:dyDescent="0.25">
      <c r="A85" s="12">
        <v>71</v>
      </c>
      <c r="B85" s="24" t="s">
        <v>33</v>
      </c>
      <c r="C85" s="18" t="s">
        <v>25</v>
      </c>
      <c r="D85" s="25">
        <v>2</v>
      </c>
      <c r="E85" s="26"/>
      <c r="F85" s="11">
        <f t="shared" ref="F85:F86" si="14">SUM(D85*E85)</f>
        <v>0</v>
      </c>
      <c r="G85" s="22"/>
      <c r="H85" s="22"/>
    </row>
    <row r="86" spans="1:47" s="23" customFormat="1" ht="10.8" customHeight="1" x14ac:dyDescent="0.25">
      <c r="A86" s="12">
        <v>72</v>
      </c>
      <c r="B86" s="24" t="s">
        <v>34</v>
      </c>
      <c r="C86" s="18" t="s">
        <v>26</v>
      </c>
      <c r="D86" s="27">
        <v>0.47</v>
      </c>
      <c r="E86" s="26"/>
      <c r="F86" s="11">
        <f t="shared" si="14"/>
        <v>0</v>
      </c>
      <c r="G86" s="22"/>
    </row>
    <row r="87" spans="1:47" s="4" customFormat="1" ht="12.6" customHeight="1" thickBot="1" x14ac:dyDescent="0.3">
      <c r="A87" s="77" t="s">
        <v>72</v>
      </c>
      <c r="B87" s="78"/>
      <c r="C87" s="78"/>
      <c r="D87" s="78"/>
      <c r="E87" s="79"/>
      <c r="F87" s="21">
        <f>SUM(F57:F86)</f>
        <v>0</v>
      </c>
      <c r="G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47" s="4" customFormat="1" ht="12.6" customHeight="1" x14ac:dyDescent="0.25">
      <c r="A88" s="72" t="s">
        <v>64</v>
      </c>
      <c r="B88" s="73"/>
      <c r="C88" s="73"/>
      <c r="D88" s="73"/>
      <c r="E88" s="73"/>
      <c r="F88" s="74"/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47" s="4" customFormat="1" ht="21.6" customHeight="1" x14ac:dyDescent="0.25">
      <c r="A89" s="12">
        <v>73</v>
      </c>
      <c r="B89" s="59" t="s">
        <v>105</v>
      </c>
      <c r="C89" s="18" t="s">
        <v>15</v>
      </c>
      <c r="D89" s="47">
        <v>1845</v>
      </c>
      <c r="E89" s="10"/>
      <c r="F89" s="11">
        <f t="shared" ref="F89:F110" si="15">SUM(D89*E89)</f>
        <v>0</v>
      </c>
      <c r="G89" s="1"/>
      <c r="H89" s="1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</row>
    <row r="90" spans="1:47" s="4" customFormat="1" ht="10.8" customHeight="1" x14ac:dyDescent="0.25">
      <c r="A90" s="12">
        <v>74</v>
      </c>
      <c r="B90" s="59" t="s">
        <v>48</v>
      </c>
      <c r="C90" s="18" t="s">
        <v>14</v>
      </c>
      <c r="D90" s="47">
        <v>11</v>
      </c>
      <c r="E90" s="10"/>
      <c r="F90" s="11">
        <f t="shared" si="15"/>
        <v>0</v>
      </c>
      <c r="G90" s="1"/>
      <c r="H90" s="1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</row>
    <row r="91" spans="1:47" s="4" customFormat="1" ht="10.8" customHeight="1" x14ac:dyDescent="0.25">
      <c r="A91" s="12">
        <v>75</v>
      </c>
      <c r="B91" s="24" t="s">
        <v>120</v>
      </c>
      <c r="C91" s="18" t="s">
        <v>108</v>
      </c>
      <c r="D91" s="47">
        <v>75</v>
      </c>
      <c r="E91" s="10"/>
      <c r="F91" s="11">
        <f t="shared" si="15"/>
        <v>0</v>
      </c>
      <c r="G91" s="1"/>
      <c r="H91" s="1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</row>
    <row r="92" spans="1:47" s="4" customFormat="1" ht="10.8" customHeight="1" x14ac:dyDescent="0.25">
      <c r="A92" s="12">
        <v>76</v>
      </c>
      <c r="B92" s="24" t="s">
        <v>121</v>
      </c>
      <c r="C92" s="18" t="s">
        <v>108</v>
      </c>
      <c r="D92" s="47">
        <v>20</v>
      </c>
      <c r="E92" s="10"/>
      <c r="F92" s="11">
        <f t="shared" si="15"/>
        <v>0</v>
      </c>
      <c r="G92" s="1"/>
      <c r="H92" s="1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</row>
    <row r="93" spans="1:47" s="4" customFormat="1" ht="21.6" customHeight="1" x14ac:dyDescent="0.25">
      <c r="A93" s="12">
        <v>77</v>
      </c>
      <c r="B93" s="60" t="s">
        <v>106</v>
      </c>
      <c r="C93" s="18" t="s">
        <v>98</v>
      </c>
      <c r="D93" s="47">
        <v>10953</v>
      </c>
      <c r="E93" s="10"/>
      <c r="F93" s="11">
        <f t="shared" si="15"/>
        <v>0</v>
      </c>
      <c r="G93" s="1"/>
      <c r="H93" s="1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</row>
    <row r="94" spans="1:47" s="4" customFormat="1" ht="21.6" customHeight="1" x14ac:dyDescent="0.25">
      <c r="A94" s="12">
        <v>78</v>
      </c>
      <c r="B94" s="24" t="s">
        <v>107</v>
      </c>
      <c r="C94" s="18" t="s">
        <v>108</v>
      </c>
      <c r="D94" s="47">
        <v>138</v>
      </c>
      <c r="E94" s="10"/>
      <c r="F94" s="11">
        <f t="shared" si="15"/>
        <v>0</v>
      </c>
      <c r="G94" s="1"/>
      <c r="H94" s="1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</row>
    <row r="95" spans="1:47" s="4" customFormat="1" ht="21.6" customHeight="1" x14ac:dyDescent="0.25">
      <c r="A95" s="12">
        <v>79</v>
      </c>
      <c r="B95" s="38" t="s">
        <v>109</v>
      </c>
      <c r="C95" s="18" t="s">
        <v>98</v>
      </c>
      <c r="D95" s="47">
        <v>8155</v>
      </c>
      <c r="E95" s="10"/>
      <c r="F95" s="11">
        <f t="shared" si="15"/>
        <v>0</v>
      </c>
      <c r="G95" s="1"/>
      <c r="H95" s="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</row>
    <row r="96" spans="1:47" s="4" customFormat="1" ht="21.6" customHeight="1" x14ac:dyDescent="0.25">
      <c r="A96" s="12">
        <v>80</v>
      </c>
      <c r="B96" s="38" t="s">
        <v>110</v>
      </c>
      <c r="C96" s="18" t="s">
        <v>98</v>
      </c>
      <c r="D96" s="47">
        <v>1044</v>
      </c>
      <c r="E96" s="10"/>
      <c r="F96" s="11">
        <f t="shared" si="15"/>
        <v>0</v>
      </c>
      <c r="G96" s="1"/>
      <c r="H96" s="1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</row>
    <row r="97" spans="1:47" s="4" customFormat="1" ht="21.6" customHeight="1" x14ac:dyDescent="0.25">
      <c r="A97" s="12">
        <v>81</v>
      </c>
      <c r="B97" s="32" t="s">
        <v>111</v>
      </c>
      <c r="C97" s="18" t="s">
        <v>108</v>
      </c>
      <c r="D97" s="47">
        <v>1869</v>
      </c>
      <c r="E97" s="10"/>
      <c r="F97" s="11">
        <f t="shared" si="15"/>
        <v>0</v>
      </c>
      <c r="G97" s="1"/>
      <c r="H97" s="1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</row>
    <row r="98" spans="1:47" s="4" customFormat="1" ht="21.6" customHeight="1" x14ac:dyDescent="0.25">
      <c r="A98" s="12">
        <v>82</v>
      </c>
      <c r="B98" s="20" t="s">
        <v>44</v>
      </c>
      <c r="C98" s="18" t="s">
        <v>108</v>
      </c>
      <c r="D98" s="47">
        <v>861</v>
      </c>
      <c r="E98" s="10"/>
      <c r="F98" s="11">
        <f t="shared" si="15"/>
        <v>0</v>
      </c>
      <c r="G98" s="1"/>
      <c r="H98" s="1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</row>
    <row r="99" spans="1:47" s="4" customFormat="1" ht="21.6" customHeight="1" x14ac:dyDescent="0.25">
      <c r="A99" s="12">
        <v>83</v>
      </c>
      <c r="B99" s="35" t="s">
        <v>114</v>
      </c>
      <c r="C99" s="61" t="s">
        <v>14</v>
      </c>
      <c r="D99" s="47">
        <v>10</v>
      </c>
      <c r="E99" s="10"/>
      <c r="F99" s="11">
        <f t="shared" si="15"/>
        <v>0</v>
      </c>
      <c r="G99" s="1"/>
      <c r="H99" s="1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</row>
    <row r="100" spans="1:47" s="4" customFormat="1" ht="21.6" customHeight="1" x14ac:dyDescent="0.25">
      <c r="A100" s="12">
        <v>84</v>
      </c>
      <c r="B100" s="34" t="s">
        <v>43</v>
      </c>
      <c r="C100" s="62" t="s">
        <v>115</v>
      </c>
      <c r="D100" s="47">
        <v>90</v>
      </c>
      <c r="E100" s="10"/>
      <c r="F100" s="11">
        <f t="shared" si="15"/>
        <v>0</v>
      </c>
      <c r="G100" s="1"/>
      <c r="H100" s="1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</row>
    <row r="101" spans="1:47" s="4" customFormat="1" ht="21.6" customHeight="1" x14ac:dyDescent="0.25">
      <c r="A101" s="12">
        <v>85</v>
      </c>
      <c r="B101" s="53" t="s">
        <v>116</v>
      </c>
      <c r="C101" s="62" t="s">
        <v>115</v>
      </c>
      <c r="D101" s="47">
        <v>213</v>
      </c>
      <c r="E101" s="10"/>
      <c r="F101" s="11">
        <f t="shared" si="15"/>
        <v>0</v>
      </c>
      <c r="G101" s="1"/>
      <c r="H101" s="1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</row>
    <row r="102" spans="1:47" s="4" customFormat="1" ht="21.6" customHeight="1" x14ac:dyDescent="0.25">
      <c r="A102" s="12">
        <v>86</v>
      </c>
      <c r="B102" s="34" t="s">
        <v>117</v>
      </c>
      <c r="C102" s="62" t="s">
        <v>98</v>
      </c>
      <c r="D102" s="47">
        <v>1000</v>
      </c>
      <c r="E102" s="10"/>
      <c r="F102" s="11">
        <f t="shared" si="15"/>
        <v>0</v>
      </c>
      <c r="G102" s="1"/>
      <c r="H102" s="1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</row>
    <row r="103" spans="1:47" s="4" customFormat="1" ht="10.8" customHeight="1" x14ac:dyDescent="0.25">
      <c r="A103" s="12">
        <v>87</v>
      </c>
      <c r="B103" s="65" t="s">
        <v>122</v>
      </c>
      <c r="C103" s="62" t="s">
        <v>115</v>
      </c>
      <c r="D103" s="47">
        <v>180</v>
      </c>
      <c r="E103" s="10"/>
      <c r="F103" s="11">
        <f t="shared" si="15"/>
        <v>0</v>
      </c>
      <c r="G103" s="1"/>
      <c r="H103" s="1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</row>
    <row r="104" spans="1:47" s="4" customFormat="1" ht="21.6" customHeight="1" x14ac:dyDescent="0.25">
      <c r="A104" s="12">
        <v>88</v>
      </c>
      <c r="B104" s="63" t="s">
        <v>118</v>
      </c>
      <c r="C104" s="61" t="s">
        <v>14</v>
      </c>
      <c r="D104" s="47">
        <v>1</v>
      </c>
      <c r="E104" s="10"/>
      <c r="F104" s="11">
        <f t="shared" si="15"/>
        <v>0</v>
      </c>
      <c r="G104" s="1"/>
      <c r="H104" s="1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</row>
    <row r="105" spans="1:47" s="4" customFormat="1" ht="21.6" customHeight="1" x14ac:dyDescent="0.25">
      <c r="A105" s="12">
        <v>89</v>
      </c>
      <c r="B105" s="34" t="s">
        <v>43</v>
      </c>
      <c r="C105" s="62" t="s">
        <v>115</v>
      </c>
      <c r="D105" s="47">
        <v>6</v>
      </c>
      <c r="E105" s="10"/>
      <c r="F105" s="11">
        <f t="shared" si="15"/>
        <v>0</v>
      </c>
      <c r="G105" s="1"/>
      <c r="H105" s="1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</row>
    <row r="106" spans="1:47" s="4" customFormat="1" ht="21.6" customHeight="1" x14ac:dyDescent="0.25">
      <c r="A106" s="12">
        <v>90</v>
      </c>
      <c r="B106" s="53" t="s">
        <v>116</v>
      </c>
      <c r="C106" s="62" t="s">
        <v>115</v>
      </c>
      <c r="D106" s="47">
        <v>15</v>
      </c>
      <c r="E106" s="10"/>
      <c r="F106" s="11">
        <f t="shared" si="15"/>
        <v>0</v>
      </c>
      <c r="G106" s="1"/>
      <c r="H106" s="1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</row>
    <row r="107" spans="1:47" s="4" customFormat="1" ht="21.6" customHeight="1" x14ac:dyDescent="0.25">
      <c r="A107" s="12">
        <v>91</v>
      </c>
      <c r="B107" s="34" t="s">
        <v>117</v>
      </c>
      <c r="C107" s="62" t="s">
        <v>98</v>
      </c>
      <c r="D107" s="47">
        <v>70</v>
      </c>
      <c r="E107" s="10"/>
      <c r="F107" s="11">
        <f t="shared" si="15"/>
        <v>0</v>
      </c>
      <c r="G107" s="1"/>
      <c r="H107" s="1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</row>
    <row r="108" spans="1:47" s="4" customFormat="1" ht="21.6" customHeight="1" x14ac:dyDescent="0.25">
      <c r="A108" s="12">
        <v>92</v>
      </c>
      <c r="B108" s="24" t="s">
        <v>36</v>
      </c>
      <c r="C108" s="29" t="s">
        <v>38</v>
      </c>
      <c r="D108" s="47">
        <v>2</v>
      </c>
      <c r="E108" s="10"/>
      <c r="F108" s="11">
        <f t="shared" si="15"/>
        <v>0</v>
      </c>
      <c r="G108" s="1"/>
      <c r="H108" s="1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</row>
    <row r="109" spans="1:47" s="4" customFormat="1" ht="21.6" customHeight="1" x14ac:dyDescent="0.25">
      <c r="A109" s="12">
        <v>93</v>
      </c>
      <c r="B109" s="38" t="s">
        <v>37</v>
      </c>
      <c r="C109" s="37" t="s">
        <v>38</v>
      </c>
      <c r="D109" s="47">
        <v>2</v>
      </c>
      <c r="E109" s="10"/>
      <c r="F109" s="11">
        <f t="shared" si="15"/>
        <v>0</v>
      </c>
      <c r="G109" s="1"/>
      <c r="H109" s="1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</row>
    <row r="110" spans="1:47" s="4" customFormat="1" ht="10.8" customHeight="1" x14ac:dyDescent="0.25">
      <c r="A110" s="12">
        <v>94</v>
      </c>
      <c r="B110" s="38" t="s">
        <v>35</v>
      </c>
      <c r="C110" s="37" t="s">
        <v>38</v>
      </c>
      <c r="D110" s="47">
        <v>2</v>
      </c>
      <c r="E110" s="10"/>
      <c r="F110" s="11">
        <f t="shared" si="15"/>
        <v>0</v>
      </c>
      <c r="G110" s="1"/>
      <c r="H110" s="1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</row>
    <row r="111" spans="1:47" s="23" customFormat="1" ht="12.6" customHeight="1" x14ac:dyDescent="0.25">
      <c r="A111" s="72" t="s">
        <v>22</v>
      </c>
      <c r="B111" s="75"/>
      <c r="C111" s="75"/>
      <c r="D111" s="75"/>
      <c r="E111" s="75"/>
      <c r="F111" s="76"/>
      <c r="G111" s="22"/>
      <c r="H111" s="22"/>
    </row>
    <row r="112" spans="1:47" s="23" customFormat="1" ht="10.8" customHeight="1" x14ac:dyDescent="0.25">
      <c r="A112" s="12">
        <v>95</v>
      </c>
      <c r="B112" s="24" t="s">
        <v>33</v>
      </c>
      <c r="C112" s="18" t="s">
        <v>25</v>
      </c>
      <c r="D112" s="25">
        <v>2</v>
      </c>
      <c r="E112" s="26"/>
      <c r="F112" s="11">
        <f t="shared" ref="F112:F113" si="16">SUM(D112*E112)</f>
        <v>0</v>
      </c>
      <c r="G112" s="22"/>
      <c r="H112" s="22"/>
    </row>
    <row r="113" spans="1:47" s="23" customFormat="1" ht="10.8" customHeight="1" x14ac:dyDescent="0.25">
      <c r="A113" s="12">
        <v>96</v>
      </c>
      <c r="B113" s="24" t="s">
        <v>34</v>
      </c>
      <c r="C113" s="18" t="s">
        <v>26</v>
      </c>
      <c r="D113" s="27">
        <v>0.74</v>
      </c>
      <c r="E113" s="26"/>
      <c r="F113" s="11">
        <f t="shared" si="16"/>
        <v>0</v>
      </c>
      <c r="G113" s="22"/>
    </row>
    <row r="114" spans="1:47" s="4" customFormat="1" ht="12.6" customHeight="1" thickBot="1" x14ac:dyDescent="0.3">
      <c r="A114" s="77" t="s">
        <v>71</v>
      </c>
      <c r="B114" s="78"/>
      <c r="C114" s="78"/>
      <c r="D114" s="78"/>
      <c r="E114" s="79"/>
      <c r="F114" s="21">
        <f>SUM(F89:F113)</f>
        <v>0</v>
      </c>
      <c r="G114" s="1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</row>
    <row r="115" spans="1:47" s="4" customFormat="1" ht="12.6" customHeight="1" x14ac:dyDescent="0.25">
      <c r="A115" s="72" t="s">
        <v>65</v>
      </c>
      <c r="B115" s="73"/>
      <c r="C115" s="73"/>
      <c r="D115" s="73"/>
      <c r="E115" s="73"/>
      <c r="F115" s="74"/>
      <c r="G115" s="1"/>
      <c r="H115" s="1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</row>
    <row r="116" spans="1:47" s="4" customFormat="1" ht="21.6" customHeight="1" x14ac:dyDescent="0.25">
      <c r="A116" s="12">
        <v>97</v>
      </c>
      <c r="B116" s="59" t="s">
        <v>105</v>
      </c>
      <c r="C116" s="18" t="s">
        <v>15</v>
      </c>
      <c r="D116" s="47">
        <v>712</v>
      </c>
      <c r="E116" s="10"/>
      <c r="F116" s="11">
        <f t="shared" ref="F116:F124" si="17">SUM(D116*E116)</f>
        <v>0</v>
      </c>
      <c r="G116" s="1"/>
      <c r="H116" s="1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</row>
    <row r="117" spans="1:47" s="4" customFormat="1" ht="10.8" customHeight="1" x14ac:dyDescent="0.25">
      <c r="A117" s="12">
        <v>98</v>
      </c>
      <c r="B117" s="59" t="s">
        <v>48</v>
      </c>
      <c r="C117" s="18" t="s">
        <v>14</v>
      </c>
      <c r="D117" s="47">
        <v>6</v>
      </c>
      <c r="E117" s="10"/>
      <c r="F117" s="11">
        <f t="shared" si="17"/>
        <v>0</v>
      </c>
      <c r="G117" s="1"/>
      <c r="H117" s="1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</row>
    <row r="118" spans="1:47" s="4" customFormat="1" ht="21.6" customHeight="1" x14ac:dyDescent="0.25">
      <c r="A118" s="12">
        <v>99</v>
      </c>
      <c r="B118" s="60" t="s">
        <v>106</v>
      </c>
      <c r="C118" s="18" t="s">
        <v>98</v>
      </c>
      <c r="D118" s="47">
        <v>4272</v>
      </c>
      <c r="E118" s="10"/>
      <c r="F118" s="11">
        <f t="shared" si="17"/>
        <v>0</v>
      </c>
      <c r="G118" s="1"/>
      <c r="H118" s="1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</row>
    <row r="119" spans="1:47" s="4" customFormat="1" ht="21.6" customHeight="1" x14ac:dyDescent="0.25">
      <c r="A119" s="12">
        <v>100</v>
      </c>
      <c r="B119" s="24" t="s">
        <v>107</v>
      </c>
      <c r="C119" s="18" t="s">
        <v>108</v>
      </c>
      <c r="D119" s="47">
        <v>10</v>
      </c>
      <c r="E119" s="10"/>
      <c r="F119" s="11">
        <f t="shared" si="17"/>
        <v>0</v>
      </c>
      <c r="G119" s="1"/>
      <c r="H119" s="1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</row>
    <row r="120" spans="1:47" s="4" customFormat="1" ht="21.6" customHeight="1" x14ac:dyDescent="0.25">
      <c r="A120" s="12">
        <v>101</v>
      </c>
      <c r="B120" s="38" t="s">
        <v>109</v>
      </c>
      <c r="C120" s="18" t="s">
        <v>98</v>
      </c>
      <c r="D120" s="47">
        <v>3360</v>
      </c>
      <c r="E120" s="10"/>
      <c r="F120" s="11">
        <f t="shared" si="17"/>
        <v>0</v>
      </c>
      <c r="G120" s="1"/>
      <c r="H120" s="1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</row>
    <row r="121" spans="1:47" s="4" customFormat="1" ht="21.6" customHeight="1" x14ac:dyDescent="0.25">
      <c r="A121" s="12">
        <v>102</v>
      </c>
      <c r="B121" s="32" t="s">
        <v>111</v>
      </c>
      <c r="C121" s="18" t="s">
        <v>108</v>
      </c>
      <c r="D121" s="47">
        <v>880</v>
      </c>
      <c r="E121" s="10"/>
      <c r="F121" s="11">
        <f t="shared" si="17"/>
        <v>0</v>
      </c>
      <c r="G121" s="1"/>
      <c r="H121" s="1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</row>
    <row r="122" spans="1:47" s="4" customFormat="1" ht="21.6" customHeight="1" x14ac:dyDescent="0.25">
      <c r="A122" s="12">
        <v>103</v>
      </c>
      <c r="B122" s="20" t="s">
        <v>44</v>
      </c>
      <c r="C122" s="18" t="s">
        <v>108</v>
      </c>
      <c r="D122" s="47">
        <v>316</v>
      </c>
      <c r="E122" s="10"/>
      <c r="F122" s="11">
        <f t="shared" si="17"/>
        <v>0</v>
      </c>
      <c r="G122" s="1"/>
      <c r="H122" s="1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</row>
    <row r="123" spans="1:47" s="4" customFormat="1" ht="21.6" customHeight="1" x14ac:dyDescent="0.25">
      <c r="A123" s="12">
        <v>104</v>
      </c>
      <c r="B123" s="35" t="s">
        <v>114</v>
      </c>
      <c r="C123" s="61" t="s">
        <v>14</v>
      </c>
      <c r="D123" s="47">
        <v>5</v>
      </c>
      <c r="E123" s="10"/>
      <c r="F123" s="11">
        <f t="shared" si="17"/>
        <v>0</v>
      </c>
      <c r="G123" s="1"/>
      <c r="H123" s="1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</row>
    <row r="124" spans="1:47" s="4" customFormat="1" ht="21.6" customHeight="1" x14ac:dyDescent="0.25">
      <c r="A124" s="12">
        <v>105</v>
      </c>
      <c r="B124" s="34" t="s">
        <v>43</v>
      </c>
      <c r="C124" s="62" t="s">
        <v>115</v>
      </c>
      <c r="D124" s="47">
        <v>45</v>
      </c>
      <c r="E124" s="10"/>
      <c r="F124" s="11">
        <f t="shared" si="17"/>
        <v>0</v>
      </c>
      <c r="G124" s="1"/>
      <c r="H124" s="1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</row>
    <row r="125" spans="1:47" s="4" customFormat="1" ht="21.6" customHeight="1" x14ac:dyDescent="0.25">
      <c r="A125" s="12">
        <v>106</v>
      </c>
      <c r="B125" s="53" t="s">
        <v>116</v>
      </c>
      <c r="C125" s="62" t="s">
        <v>115</v>
      </c>
      <c r="D125" s="47">
        <v>140</v>
      </c>
      <c r="E125" s="10"/>
      <c r="F125" s="11">
        <f t="shared" ref="F125:F134" si="18">SUM(D125*E125)</f>
        <v>0</v>
      </c>
      <c r="G125" s="1"/>
      <c r="H125" s="1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</row>
    <row r="126" spans="1:47" s="4" customFormat="1" ht="21.6" customHeight="1" x14ac:dyDescent="0.25">
      <c r="A126" s="12">
        <v>107</v>
      </c>
      <c r="B126" s="34" t="s">
        <v>117</v>
      </c>
      <c r="C126" s="62" t="s">
        <v>98</v>
      </c>
      <c r="D126" s="47">
        <v>500</v>
      </c>
      <c r="E126" s="10"/>
      <c r="F126" s="11">
        <f t="shared" si="18"/>
        <v>0</v>
      </c>
      <c r="G126" s="1"/>
      <c r="H126" s="1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</row>
    <row r="127" spans="1:47" s="4" customFormat="1" ht="21.6" customHeight="1" x14ac:dyDescent="0.25">
      <c r="A127" s="12">
        <v>108</v>
      </c>
      <c r="B127" s="33" t="s">
        <v>47</v>
      </c>
      <c r="C127" s="62" t="s">
        <v>115</v>
      </c>
      <c r="D127" s="47">
        <v>144</v>
      </c>
      <c r="E127" s="10"/>
      <c r="F127" s="11">
        <f t="shared" si="18"/>
        <v>0</v>
      </c>
      <c r="G127" s="1"/>
      <c r="H127" s="1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</row>
    <row r="128" spans="1:47" s="4" customFormat="1" ht="21.6" customHeight="1" x14ac:dyDescent="0.25">
      <c r="A128" s="12">
        <v>109</v>
      </c>
      <c r="B128" s="54" t="s">
        <v>57</v>
      </c>
      <c r="C128" s="61" t="s">
        <v>14</v>
      </c>
      <c r="D128" s="47">
        <v>1</v>
      </c>
      <c r="E128" s="10"/>
      <c r="F128" s="11">
        <f t="shared" si="18"/>
        <v>0</v>
      </c>
      <c r="G128" s="1"/>
      <c r="H128" s="1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</row>
    <row r="129" spans="1:47" s="4" customFormat="1" ht="21.6" customHeight="1" x14ac:dyDescent="0.25">
      <c r="A129" s="12">
        <v>110</v>
      </c>
      <c r="B129" s="34" t="s">
        <v>43</v>
      </c>
      <c r="C129" s="62" t="s">
        <v>115</v>
      </c>
      <c r="D129" s="47">
        <v>70</v>
      </c>
      <c r="E129" s="10"/>
      <c r="F129" s="11">
        <f t="shared" si="18"/>
        <v>0</v>
      </c>
      <c r="G129" s="1"/>
      <c r="H129" s="1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</row>
    <row r="130" spans="1:47" s="4" customFormat="1" ht="21.6" customHeight="1" x14ac:dyDescent="0.25">
      <c r="A130" s="12">
        <v>111</v>
      </c>
      <c r="B130" s="53" t="s">
        <v>116</v>
      </c>
      <c r="C130" s="62" t="s">
        <v>115</v>
      </c>
      <c r="D130" s="47">
        <v>180</v>
      </c>
      <c r="E130" s="10"/>
      <c r="F130" s="11">
        <f t="shared" si="18"/>
        <v>0</v>
      </c>
      <c r="G130" s="1"/>
      <c r="H130" s="1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</row>
    <row r="131" spans="1:47" s="4" customFormat="1" ht="21.6" customHeight="1" x14ac:dyDescent="0.25">
      <c r="A131" s="12">
        <v>112</v>
      </c>
      <c r="B131" s="34" t="s">
        <v>117</v>
      </c>
      <c r="C131" s="62" t="s">
        <v>98</v>
      </c>
      <c r="D131" s="47">
        <v>722</v>
      </c>
      <c r="E131" s="10"/>
      <c r="F131" s="11">
        <f t="shared" si="18"/>
        <v>0</v>
      </c>
      <c r="G131" s="1"/>
      <c r="H131" s="1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</row>
    <row r="132" spans="1:47" s="4" customFormat="1" ht="21.6" customHeight="1" x14ac:dyDescent="0.25">
      <c r="A132" s="12">
        <v>113</v>
      </c>
      <c r="B132" s="24" t="s">
        <v>36</v>
      </c>
      <c r="C132" s="29" t="s">
        <v>38</v>
      </c>
      <c r="D132" s="47">
        <v>2</v>
      </c>
      <c r="E132" s="10"/>
      <c r="F132" s="11">
        <f t="shared" si="18"/>
        <v>0</v>
      </c>
      <c r="G132" s="1"/>
      <c r="H132" s="1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</row>
    <row r="133" spans="1:47" s="4" customFormat="1" ht="21.6" customHeight="1" x14ac:dyDescent="0.25">
      <c r="A133" s="12">
        <v>114</v>
      </c>
      <c r="B133" s="38" t="s">
        <v>37</v>
      </c>
      <c r="C133" s="37" t="s">
        <v>38</v>
      </c>
      <c r="D133" s="47">
        <v>1</v>
      </c>
      <c r="E133" s="10"/>
      <c r="F133" s="11">
        <f t="shared" si="18"/>
        <v>0</v>
      </c>
      <c r="G133" s="1"/>
      <c r="H133" s="1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</row>
    <row r="134" spans="1:47" s="4" customFormat="1" ht="10.8" customHeight="1" x14ac:dyDescent="0.25">
      <c r="A134" s="12">
        <v>115</v>
      </c>
      <c r="B134" s="38" t="s">
        <v>35</v>
      </c>
      <c r="C134" s="37" t="s">
        <v>38</v>
      </c>
      <c r="D134" s="47">
        <v>1</v>
      </c>
      <c r="E134" s="10"/>
      <c r="F134" s="11">
        <f t="shared" si="18"/>
        <v>0</v>
      </c>
      <c r="G134" s="1"/>
      <c r="H134" s="1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</row>
    <row r="135" spans="1:47" s="23" customFormat="1" ht="12.6" customHeight="1" x14ac:dyDescent="0.25">
      <c r="A135" s="72" t="s">
        <v>22</v>
      </c>
      <c r="B135" s="81"/>
      <c r="C135" s="81"/>
      <c r="D135" s="81"/>
      <c r="E135" s="81"/>
      <c r="F135" s="82"/>
      <c r="G135" s="22"/>
      <c r="H135" s="22"/>
    </row>
    <row r="136" spans="1:47" s="23" customFormat="1" ht="10.8" customHeight="1" x14ac:dyDescent="0.25">
      <c r="A136" s="12">
        <v>116</v>
      </c>
      <c r="B136" s="24" t="s">
        <v>33</v>
      </c>
      <c r="C136" s="18" t="s">
        <v>25</v>
      </c>
      <c r="D136" s="25">
        <v>2</v>
      </c>
      <c r="E136" s="26"/>
      <c r="F136" s="11">
        <f t="shared" ref="F136:F137" si="19">SUM(D136*E136)</f>
        <v>0</v>
      </c>
      <c r="G136" s="22"/>
      <c r="H136" s="22"/>
    </row>
    <row r="137" spans="1:47" s="23" customFormat="1" ht="10.8" customHeight="1" x14ac:dyDescent="0.25">
      <c r="A137" s="12">
        <v>117</v>
      </c>
      <c r="B137" s="24" t="s">
        <v>34</v>
      </c>
      <c r="C137" s="18" t="s">
        <v>26</v>
      </c>
      <c r="D137" s="27">
        <v>0.28000000000000003</v>
      </c>
      <c r="E137" s="26"/>
      <c r="F137" s="11">
        <f t="shared" si="19"/>
        <v>0</v>
      </c>
      <c r="G137" s="22"/>
    </row>
    <row r="138" spans="1:47" s="4" customFormat="1" ht="12.6" customHeight="1" thickBot="1" x14ac:dyDescent="0.3">
      <c r="A138" s="77" t="s">
        <v>70</v>
      </c>
      <c r="B138" s="78"/>
      <c r="C138" s="78"/>
      <c r="D138" s="78"/>
      <c r="E138" s="79"/>
      <c r="F138" s="21">
        <f>SUM(F116:F137)</f>
        <v>0</v>
      </c>
      <c r="G138" s="1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</row>
    <row r="139" spans="1:47" s="4" customFormat="1" ht="12.6" customHeight="1" x14ac:dyDescent="0.25">
      <c r="A139" s="83" t="s">
        <v>66</v>
      </c>
      <c r="B139" s="84"/>
      <c r="C139" s="84"/>
      <c r="D139" s="84"/>
      <c r="E139" s="84"/>
      <c r="F139" s="85"/>
      <c r="G139" s="1"/>
      <c r="H139" s="1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</row>
    <row r="140" spans="1:47" s="4" customFormat="1" ht="21.6" customHeight="1" x14ac:dyDescent="0.25">
      <c r="A140" s="12">
        <v>118</v>
      </c>
      <c r="B140" s="59" t="s">
        <v>105</v>
      </c>
      <c r="C140" s="18" t="s">
        <v>15</v>
      </c>
      <c r="D140" s="47">
        <v>760</v>
      </c>
      <c r="E140" s="10"/>
      <c r="F140" s="11">
        <f t="shared" ref="F140:F157" si="20">SUM(D140*E140)</f>
        <v>0</v>
      </c>
      <c r="G140" s="1"/>
      <c r="H140" s="1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</row>
    <row r="141" spans="1:47" s="4" customFormat="1" ht="10.8" customHeight="1" x14ac:dyDescent="0.25">
      <c r="A141" s="12">
        <v>119</v>
      </c>
      <c r="B141" s="59" t="s">
        <v>48</v>
      </c>
      <c r="C141" s="18" t="s">
        <v>14</v>
      </c>
      <c r="D141" s="47">
        <v>9</v>
      </c>
      <c r="E141" s="10"/>
      <c r="F141" s="11">
        <f t="shared" si="20"/>
        <v>0</v>
      </c>
      <c r="G141" s="1"/>
      <c r="H141" s="1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</row>
    <row r="142" spans="1:47" s="4" customFormat="1" ht="10.8" customHeight="1" x14ac:dyDescent="0.25">
      <c r="A142" s="12">
        <v>120</v>
      </c>
      <c r="B142" s="24" t="s">
        <v>120</v>
      </c>
      <c r="C142" s="18" t="s">
        <v>108</v>
      </c>
      <c r="D142" s="47">
        <v>1549</v>
      </c>
      <c r="E142" s="10"/>
      <c r="F142" s="11">
        <f t="shared" si="20"/>
        <v>0</v>
      </c>
      <c r="G142" s="1"/>
      <c r="H142" s="1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</row>
    <row r="143" spans="1:47" s="4" customFormat="1" ht="10.8" customHeight="1" x14ac:dyDescent="0.25">
      <c r="A143" s="12">
        <v>121</v>
      </c>
      <c r="B143" s="24" t="s">
        <v>121</v>
      </c>
      <c r="C143" s="18" t="s">
        <v>108</v>
      </c>
      <c r="D143" s="47">
        <v>1549</v>
      </c>
      <c r="E143" s="10"/>
      <c r="F143" s="11">
        <f t="shared" si="20"/>
        <v>0</v>
      </c>
      <c r="G143" s="1"/>
      <c r="H143" s="1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</row>
    <row r="144" spans="1:47" s="4" customFormat="1" ht="21.6" customHeight="1" x14ac:dyDescent="0.25">
      <c r="A144" s="12">
        <v>122</v>
      </c>
      <c r="B144" s="60" t="s">
        <v>106</v>
      </c>
      <c r="C144" s="18" t="s">
        <v>98</v>
      </c>
      <c r="D144" s="47">
        <v>6080</v>
      </c>
      <c r="E144" s="10"/>
      <c r="F144" s="11">
        <f t="shared" si="20"/>
        <v>0</v>
      </c>
      <c r="G144" s="1"/>
      <c r="H144" s="1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</row>
    <row r="145" spans="1:47" s="4" customFormat="1" ht="21.6" customHeight="1" x14ac:dyDescent="0.25">
      <c r="A145" s="12">
        <v>123</v>
      </c>
      <c r="B145" s="24" t="s">
        <v>123</v>
      </c>
      <c r="C145" s="18" t="s">
        <v>108</v>
      </c>
      <c r="D145" s="47">
        <v>1310.78</v>
      </c>
      <c r="E145" s="10"/>
      <c r="F145" s="11">
        <f t="shared" si="20"/>
        <v>0</v>
      </c>
      <c r="G145" s="1"/>
      <c r="H145" s="1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</row>
    <row r="146" spans="1:47" s="4" customFormat="1" ht="21.6" customHeight="1" x14ac:dyDescent="0.25">
      <c r="A146" s="12">
        <v>124</v>
      </c>
      <c r="B146" s="38" t="s">
        <v>109</v>
      </c>
      <c r="C146" s="18" t="s">
        <v>98</v>
      </c>
      <c r="D146" s="47">
        <v>3050</v>
      </c>
      <c r="E146" s="10"/>
      <c r="F146" s="11">
        <f t="shared" si="20"/>
        <v>0</v>
      </c>
      <c r="G146" s="1"/>
      <c r="H146" s="1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</row>
    <row r="147" spans="1:47" s="4" customFormat="1" ht="21.6" customHeight="1" x14ac:dyDescent="0.25">
      <c r="A147" s="12">
        <v>125</v>
      </c>
      <c r="B147" s="38" t="s">
        <v>110</v>
      </c>
      <c r="C147" s="18" t="s">
        <v>98</v>
      </c>
      <c r="D147" s="47">
        <v>444</v>
      </c>
      <c r="E147" s="10"/>
      <c r="F147" s="11">
        <f t="shared" si="20"/>
        <v>0</v>
      </c>
      <c r="G147" s="1"/>
      <c r="H147" s="1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</row>
    <row r="148" spans="1:47" s="4" customFormat="1" ht="21.6" customHeight="1" x14ac:dyDescent="0.25">
      <c r="A148" s="12">
        <v>126</v>
      </c>
      <c r="B148" s="32" t="s">
        <v>111</v>
      </c>
      <c r="C148" s="18" t="s">
        <v>108</v>
      </c>
      <c r="D148" s="47">
        <v>915</v>
      </c>
      <c r="E148" s="10"/>
      <c r="F148" s="11">
        <f t="shared" si="20"/>
        <v>0</v>
      </c>
      <c r="G148" s="1"/>
      <c r="H148" s="1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</row>
    <row r="149" spans="1:47" s="4" customFormat="1" ht="21.6" customHeight="1" x14ac:dyDescent="0.25">
      <c r="A149" s="12">
        <v>127</v>
      </c>
      <c r="B149" s="20" t="s">
        <v>44</v>
      </c>
      <c r="C149" s="18" t="s">
        <v>108</v>
      </c>
      <c r="D149" s="47">
        <v>329</v>
      </c>
      <c r="E149" s="10"/>
      <c r="F149" s="11">
        <f t="shared" si="20"/>
        <v>0</v>
      </c>
      <c r="G149" s="1"/>
      <c r="H149" s="1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</row>
    <row r="150" spans="1:47" s="4" customFormat="1" ht="21.6" customHeight="1" x14ac:dyDescent="0.25">
      <c r="A150" s="12">
        <v>128</v>
      </c>
      <c r="B150" s="35" t="s">
        <v>114</v>
      </c>
      <c r="C150" s="61" t="s">
        <v>14</v>
      </c>
      <c r="D150" s="47">
        <v>7</v>
      </c>
      <c r="E150" s="10"/>
      <c r="F150" s="11">
        <f t="shared" si="20"/>
        <v>0</v>
      </c>
      <c r="G150" s="1"/>
      <c r="H150" s="1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</row>
    <row r="151" spans="1:47" s="4" customFormat="1" ht="21.6" customHeight="1" x14ac:dyDescent="0.25">
      <c r="A151" s="12">
        <v>129</v>
      </c>
      <c r="B151" s="34" t="s">
        <v>43</v>
      </c>
      <c r="C151" s="62" t="s">
        <v>115</v>
      </c>
      <c r="D151" s="47">
        <v>63</v>
      </c>
      <c r="E151" s="10"/>
      <c r="F151" s="11">
        <f t="shared" si="20"/>
        <v>0</v>
      </c>
      <c r="G151" s="1"/>
      <c r="H151" s="1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</row>
    <row r="152" spans="1:47" s="4" customFormat="1" ht="21.6" customHeight="1" x14ac:dyDescent="0.25">
      <c r="A152" s="12">
        <v>130</v>
      </c>
      <c r="B152" s="53" t="s">
        <v>116</v>
      </c>
      <c r="C152" s="62" t="s">
        <v>115</v>
      </c>
      <c r="D152" s="47">
        <v>196</v>
      </c>
      <c r="E152" s="10"/>
      <c r="F152" s="11">
        <f t="shared" si="20"/>
        <v>0</v>
      </c>
      <c r="G152" s="1"/>
      <c r="H152" s="1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</row>
    <row r="153" spans="1:47" s="4" customFormat="1" ht="21.6" customHeight="1" x14ac:dyDescent="0.25">
      <c r="A153" s="12">
        <v>131</v>
      </c>
      <c r="B153" s="34" t="s">
        <v>117</v>
      </c>
      <c r="C153" s="62" t="s">
        <v>98</v>
      </c>
      <c r="D153" s="47">
        <v>700</v>
      </c>
      <c r="E153" s="10"/>
      <c r="F153" s="11">
        <f t="shared" si="20"/>
        <v>0</v>
      </c>
      <c r="G153" s="1"/>
      <c r="H153" s="1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</row>
    <row r="154" spans="1:47" s="4" customFormat="1" ht="21.6" customHeight="1" x14ac:dyDescent="0.25">
      <c r="A154" s="12">
        <v>132</v>
      </c>
      <c r="B154" s="33" t="s">
        <v>47</v>
      </c>
      <c r="C154" s="62" t="s">
        <v>115</v>
      </c>
      <c r="D154" s="47">
        <v>252</v>
      </c>
      <c r="E154" s="10"/>
      <c r="F154" s="11">
        <f t="shared" si="20"/>
        <v>0</v>
      </c>
      <c r="G154" s="1"/>
      <c r="H154" s="1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</row>
    <row r="155" spans="1:47" s="4" customFormat="1" ht="21.6" customHeight="1" x14ac:dyDescent="0.25">
      <c r="A155" s="12">
        <v>133</v>
      </c>
      <c r="B155" s="54" t="s">
        <v>57</v>
      </c>
      <c r="C155" s="61" t="s">
        <v>14</v>
      </c>
      <c r="D155" s="47">
        <v>1</v>
      </c>
      <c r="E155" s="10"/>
      <c r="F155" s="11">
        <f t="shared" si="20"/>
        <v>0</v>
      </c>
      <c r="G155" s="1"/>
      <c r="H155" s="1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</row>
    <row r="156" spans="1:47" s="4" customFormat="1" ht="21.6" customHeight="1" x14ac:dyDescent="0.25">
      <c r="A156" s="12">
        <v>134</v>
      </c>
      <c r="B156" s="34" t="s">
        <v>43</v>
      </c>
      <c r="C156" s="62" t="s">
        <v>115</v>
      </c>
      <c r="D156" s="47">
        <v>70</v>
      </c>
      <c r="E156" s="10"/>
      <c r="F156" s="11">
        <f t="shared" si="20"/>
        <v>0</v>
      </c>
      <c r="G156" s="1"/>
      <c r="H156" s="1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</row>
    <row r="157" spans="1:47" s="4" customFormat="1" ht="21.6" customHeight="1" x14ac:dyDescent="0.25">
      <c r="A157" s="12">
        <v>135</v>
      </c>
      <c r="B157" s="53" t="s">
        <v>116</v>
      </c>
      <c r="C157" s="62" t="s">
        <v>115</v>
      </c>
      <c r="D157" s="47">
        <v>180</v>
      </c>
      <c r="E157" s="10"/>
      <c r="F157" s="11">
        <f t="shared" si="20"/>
        <v>0</v>
      </c>
      <c r="G157" s="1"/>
      <c r="H157" s="1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</row>
    <row r="158" spans="1:47" s="4" customFormat="1" ht="21.6" customHeight="1" x14ac:dyDescent="0.25">
      <c r="A158" s="12">
        <v>136</v>
      </c>
      <c r="B158" s="34" t="s">
        <v>117</v>
      </c>
      <c r="C158" s="62" t="s">
        <v>98</v>
      </c>
      <c r="D158" s="47">
        <v>722</v>
      </c>
      <c r="E158" s="10"/>
      <c r="F158" s="11">
        <f t="shared" ref="F158:F180" si="21">SUM(D158*E158)</f>
        <v>0</v>
      </c>
      <c r="G158" s="1"/>
      <c r="H158" s="1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</row>
    <row r="159" spans="1:47" s="4" customFormat="1" ht="21.6" customHeight="1" x14ac:dyDescent="0.25">
      <c r="A159" s="12">
        <v>137</v>
      </c>
      <c r="B159" s="33" t="s">
        <v>47</v>
      </c>
      <c r="C159" s="62" t="s">
        <v>115</v>
      </c>
      <c r="D159" s="47">
        <v>290</v>
      </c>
      <c r="E159" s="10"/>
      <c r="F159" s="11">
        <f t="shared" si="21"/>
        <v>0</v>
      </c>
      <c r="G159" s="1"/>
      <c r="H159" s="1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</row>
    <row r="160" spans="1:47" s="4" customFormat="1" ht="21.6" customHeight="1" x14ac:dyDescent="0.25">
      <c r="A160" s="12">
        <v>138</v>
      </c>
      <c r="B160" s="55" t="s">
        <v>143</v>
      </c>
      <c r="C160" s="61" t="s">
        <v>14</v>
      </c>
      <c r="D160" s="51">
        <v>1</v>
      </c>
      <c r="E160" s="10"/>
      <c r="F160" s="11">
        <f t="shared" si="21"/>
        <v>0</v>
      </c>
      <c r="G160" s="1"/>
      <c r="H160" s="1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</row>
    <row r="161" spans="1:47" s="4" customFormat="1" ht="10.8" customHeight="1" x14ac:dyDescent="0.25">
      <c r="A161" s="12">
        <v>139</v>
      </c>
      <c r="B161" s="39" t="s">
        <v>124</v>
      </c>
      <c r="C161" s="66" t="s">
        <v>14</v>
      </c>
      <c r="D161" s="67">
        <v>1</v>
      </c>
      <c r="E161" s="10"/>
      <c r="F161" s="11">
        <f t="shared" si="21"/>
        <v>0</v>
      </c>
      <c r="G161" s="1"/>
      <c r="H161" s="1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</row>
    <row r="162" spans="1:47" s="4" customFormat="1" ht="10.8" customHeight="1" x14ac:dyDescent="0.25">
      <c r="A162" s="12">
        <v>140</v>
      </c>
      <c r="B162" s="39" t="s">
        <v>125</v>
      </c>
      <c r="C162" s="66" t="s">
        <v>15</v>
      </c>
      <c r="D162" s="68">
        <v>8.5</v>
      </c>
      <c r="E162" s="10"/>
      <c r="F162" s="11">
        <f t="shared" si="21"/>
        <v>0</v>
      </c>
      <c r="G162" s="1"/>
      <c r="H162" s="1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</row>
    <row r="163" spans="1:47" s="4" customFormat="1" ht="21.6" customHeight="1" x14ac:dyDescent="0.25">
      <c r="A163" s="12">
        <v>141</v>
      </c>
      <c r="B163" s="39" t="s">
        <v>126</v>
      </c>
      <c r="C163" s="66" t="s">
        <v>27</v>
      </c>
      <c r="D163" s="67">
        <v>150</v>
      </c>
      <c r="E163" s="10"/>
      <c r="F163" s="11">
        <f t="shared" si="21"/>
        <v>0</v>
      </c>
      <c r="G163" s="1"/>
      <c r="H163" s="1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</row>
    <row r="164" spans="1:47" s="4" customFormat="1" ht="10.8" customHeight="1" x14ac:dyDescent="0.25">
      <c r="A164" s="12">
        <v>142</v>
      </c>
      <c r="B164" s="39" t="s">
        <v>127</v>
      </c>
      <c r="C164" s="66" t="s">
        <v>15</v>
      </c>
      <c r="D164" s="67">
        <v>172</v>
      </c>
      <c r="E164" s="10"/>
      <c r="F164" s="11">
        <f t="shared" si="21"/>
        <v>0</v>
      </c>
      <c r="G164" s="1"/>
      <c r="H164" s="1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</row>
    <row r="165" spans="1:47" s="4" customFormat="1" ht="10.8" customHeight="1" x14ac:dyDescent="0.25">
      <c r="A165" s="12">
        <v>143</v>
      </c>
      <c r="B165" s="56" t="s">
        <v>50</v>
      </c>
      <c r="C165" s="69" t="s">
        <v>15</v>
      </c>
      <c r="D165" s="67">
        <v>27</v>
      </c>
      <c r="E165" s="10"/>
      <c r="F165" s="11">
        <f t="shared" si="21"/>
        <v>0</v>
      </c>
      <c r="G165" s="1"/>
      <c r="H165" s="1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</row>
    <row r="166" spans="1:47" s="4" customFormat="1" ht="21.6" customHeight="1" x14ac:dyDescent="0.25">
      <c r="A166" s="12">
        <v>144</v>
      </c>
      <c r="B166" s="39" t="s">
        <v>128</v>
      </c>
      <c r="C166" s="66" t="s">
        <v>27</v>
      </c>
      <c r="D166" s="67">
        <v>191</v>
      </c>
      <c r="E166" s="10"/>
      <c r="F166" s="11">
        <f t="shared" si="21"/>
        <v>0</v>
      </c>
      <c r="G166" s="1"/>
      <c r="H166" s="1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</row>
    <row r="167" spans="1:47" s="4" customFormat="1" ht="21.6" customHeight="1" x14ac:dyDescent="0.25">
      <c r="A167" s="12">
        <v>145</v>
      </c>
      <c r="B167" s="39" t="s">
        <v>129</v>
      </c>
      <c r="C167" s="66" t="s">
        <v>40</v>
      </c>
      <c r="D167" s="67">
        <v>165</v>
      </c>
      <c r="E167" s="10"/>
      <c r="F167" s="11">
        <f t="shared" si="21"/>
        <v>0</v>
      </c>
      <c r="G167" s="1"/>
      <c r="H167" s="1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</row>
    <row r="168" spans="1:47" s="4" customFormat="1" ht="21.6" customHeight="1" x14ac:dyDescent="0.25">
      <c r="A168" s="12">
        <v>146</v>
      </c>
      <c r="B168" s="39" t="s">
        <v>130</v>
      </c>
      <c r="C168" s="66" t="s">
        <v>40</v>
      </c>
      <c r="D168" s="67">
        <v>220</v>
      </c>
      <c r="E168" s="10"/>
      <c r="F168" s="11">
        <f t="shared" si="21"/>
        <v>0</v>
      </c>
      <c r="G168" s="1"/>
      <c r="H168" s="1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</row>
    <row r="169" spans="1:47" s="4" customFormat="1" ht="10.8" customHeight="1" x14ac:dyDescent="0.25">
      <c r="A169" s="12">
        <v>147</v>
      </c>
      <c r="B169" s="39" t="s">
        <v>131</v>
      </c>
      <c r="C169" s="66" t="s">
        <v>40</v>
      </c>
      <c r="D169" s="67">
        <v>408</v>
      </c>
      <c r="E169" s="10"/>
      <c r="F169" s="11">
        <f t="shared" si="21"/>
        <v>0</v>
      </c>
      <c r="G169" s="1"/>
      <c r="H169" s="1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</row>
    <row r="170" spans="1:47" s="4" customFormat="1" ht="21.6" customHeight="1" x14ac:dyDescent="0.25">
      <c r="A170" s="12">
        <v>148</v>
      </c>
      <c r="B170" s="39" t="s">
        <v>132</v>
      </c>
      <c r="C170" s="66" t="s">
        <v>40</v>
      </c>
      <c r="D170" s="67">
        <v>392</v>
      </c>
      <c r="E170" s="10"/>
      <c r="F170" s="11">
        <f t="shared" si="21"/>
        <v>0</v>
      </c>
      <c r="G170" s="1"/>
      <c r="H170" s="1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</row>
    <row r="171" spans="1:47" s="4" customFormat="1" ht="10.8" customHeight="1" x14ac:dyDescent="0.25">
      <c r="A171" s="12">
        <v>149</v>
      </c>
      <c r="B171" s="70" t="s">
        <v>133</v>
      </c>
      <c r="C171" s="71" t="s">
        <v>40</v>
      </c>
      <c r="D171" s="67">
        <v>8</v>
      </c>
      <c r="E171" s="10"/>
      <c r="F171" s="11">
        <f t="shared" si="21"/>
        <v>0</v>
      </c>
      <c r="G171" s="1"/>
      <c r="H171" s="1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</row>
    <row r="172" spans="1:47" s="4" customFormat="1" ht="21.6" customHeight="1" x14ac:dyDescent="0.25">
      <c r="A172" s="12">
        <v>150</v>
      </c>
      <c r="B172" s="70" t="s">
        <v>134</v>
      </c>
      <c r="C172" s="71" t="s">
        <v>40</v>
      </c>
      <c r="D172" s="67">
        <v>151</v>
      </c>
      <c r="E172" s="10"/>
      <c r="F172" s="11">
        <f t="shared" si="21"/>
        <v>0</v>
      </c>
      <c r="G172" s="1"/>
      <c r="H172" s="1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</row>
    <row r="173" spans="1:47" s="4" customFormat="1" ht="21.6" customHeight="1" x14ac:dyDescent="0.25">
      <c r="A173" s="12">
        <v>151</v>
      </c>
      <c r="B173" s="70" t="s">
        <v>135</v>
      </c>
      <c r="C173" s="71" t="s">
        <v>40</v>
      </c>
      <c r="D173" s="67">
        <v>183</v>
      </c>
      <c r="E173" s="10"/>
      <c r="F173" s="11">
        <f t="shared" si="21"/>
        <v>0</v>
      </c>
      <c r="G173" s="1"/>
      <c r="H173" s="1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</row>
    <row r="174" spans="1:47" s="4" customFormat="1" ht="10.8" customHeight="1" x14ac:dyDescent="0.25">
      <c r="A174" s="12">
        <v>152</v>
      </c>
      <c r="B174" s="70" t="s">
        <v>136</v>
      </c>
      <c r="C174" s="71" t="s">
        <v>15</v>
      </c>
      <c r="D174" s="67">
        <v>26</v>
      </c>
      <c r="E174" s="10"/>
      <c r="F174" s="11">
        <f t="shared" si="21"/>
        <v>0</v>
      </c>
      <c r="G174" s="1"/>
      <c r="H174" s="1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</row>
    <row r="175" spans="1:47" s="4" customFormat="1" ht="10.8" customHeight="1" x14ac:dyDescent="0.25">
      <c r="A175" s="12">
        <v>153</v>
      </c>
      <c r="B175" s="70" t="s">
        <v>137</v>
      </c>
      <c r="C175" s="71" t="s">
        <v>15</v>
      </c>
      <c r="D175" s="67">
        <v>26</v>
      </c>
      <c r="E175" s="10"/>
      <c r="F175" s="11">
        <f t="shared" si="21"/>
        <v>0</v>
      </c>
      <c r="G175" s="1"/>
      <c r="H175" s="1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</row>
    <row r="176" spans="1:47" s="4" customFormat="1" ht="10.8" customHeight="1" x14ac:dyDescent="0.25">
      <c r="A176" s="12">
        <v>154</v>
      </c>
      <c r="B176" s="70" t="s">
        <v>138</v>
      </c>
      <c r="C176" s="71" t="s">
        <v>40</v>
      </c>
      <c r="D176" s="67">
        <v>134</v>
      </c>
      <c r="E176" s="10"/>
      <c r="F176" s="11">
        <f t="shared" si="21"/>
        <v>0</v>
      </c>
      <c r="G176" s="1"/>
      <c r="H176" s="1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</row>
    <row r="177" spans="1:47" s="4" customFormat="1" ht="21.6" customHeight="1" x14ac:dyDescent="0.25">
      <c r="A177" s="12">
        <v>155</v>
      </c>
      <c r="B177" s="70" t="s">
        <v>139</v>
      </c>
      <c r="C177" s="71" t="s">
        <v>40</v>
      </c>
      <c r="D177" s="67">
        <v>49</v>
      </c>
      <c r="E177" s="10"/>
      <c r="F177" s="11">
        <f t="shared" si="21"/>
        <v>0</v>
      </c>
      <c r="G177" s="1"/>
      <c r="H177" s="1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</row>
    <row r="178" spans="1:47" s="4" customFormat="1" ht="10.8" customHeight="1" x14ac:dyDescent="0.25">
      <c r="A178" s="12">
        <v>156</v>
      </c>
      <c r="B178" s="39" t="s">
        <v>140</v>
      </c>
      <c r="C178" s="66" t="s">
        <v>40</v>
      </c>
      <c r="D178" s="67">
        <v>17</v>
      </c>
      <c r="E178" s="10"/>
      <c r="F178" s="11">
        <f t="shared" si="21"/>
        <v>0</v>
      </c>
      <c r="G178" s="1"/>
      <c r="H178" s="1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</row>
    <row r="179" spans="1:47" s="4" customFormat="1" ht="10.8" customHeight="1" x14ac:dyDescent="0.25">
      <c r="A179" s="12">
        <v>157</v>
      </c>
      <c r="B179" s="70" t="s">
        <v>141</v>
      </c>
      <c r="C179" s="69" t="s">
        <v>14</v>
      </c>
      <c r="D179" s="67">
        <v>6</v>
      </c>
      <c r="E179" s="10"/>
      <c r="F179" s="11">
        <f t="shared" si="21"/>
        <v>0</v>
      </c>
      <c r="G179" s="1"/>
      <c r="H179" s="1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</row>
    <row r="180" spans="1:47" s="4" customFormat="1" ht="10.8" customHeight="1" x14ac:dyDescent="0.25">
      <c r="A180" s="12">
        <v>158</v>
      </c>
      <c r="B180" s="70" t="s">
        <v>142</v>
      </c>
      <c r="C180" s="69" t="s">
        <v>40</v>
      </c>
      <c r="D180" s="67">
        <v>260</v>
      </c>
      <c r="E180" s="10"/>
      <c r="F180" s="11">
        <f t="shared" si="21"/>
        <v>0</v>
      </c>
      <c r="G180" s="1"/>
      <c r="H180" s="1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</row>
    <row r="181" spans="1:47" s="4" customFormat="1" ht="21.6" customHeight="1" x14ac:dyDescent="0.25">
      <c r="A181" s="12">
        <v>159</v>
      </c>
      <c r="B181" s="24" t="s">
        <v>36</v>
      </c>
      <c r="C181" s="29" t="s">
        <v>38</v>
      </c>
      <c r="D181" s="47">
        <v>1</v>
      </c>
      <c r="E181" s="10"/>
      <c r="F181" s="11">
        <f t="shared" ref="F181:F183" si="22">SUM(D181*E181)</f>
        <v>0</v>
      </c>
      <c r="G181" s="1"/>
      <c r="H181" s="1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</row>
    <row r="182" spans="1:47" s="4" customFormat="1" ht="21.6" customHeight="1" x14ac:dyDescent="0.25">
      <c r="A182" s="12">
        <v>160</v>
      </c>
      <c r="B182" s="38" t="s">
        <v>37</v>
      </c>
      <c r="C182" s="37" t="s">
        <v>38</v>
      </c>
      <c r="D182" s="47">
        <v>1</v>
      </c>
      <c r="E182" s="10"/>
      <c r="F182" s="11">
        <f t="shared" si="22"/>
        <v>0</v>
      </c>
      <c r="G182" s="1"/>
      <c r="H182" s="1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</row>
    <row r="183" spans="1:47" s="4" customFormat="1" ht="10.8" customHeight="1" x14ac:dyDescent="0.25">
      <c r="A183" s="12">
        <v>161</v>
      </c>
      <c r="B183" s="38" t="s">
        <v>35</v>
      </c>
      <c r="C183" s="37" t="s">
        <v>38</v>
      </c>
      <c r="D183" s="47">
        <v>1</v>
      </c>
      <c r="E183" s="10"/>
      <c r="F183" s="11">
        <f t="shared" si="22"/>
        <v>0</v>
      </c>
      <c r="G183" s="1"/>
      <c r="H183" s="1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</row>
    <row r="184" spans="1:47" s="23" customFormat="1" ht="12.6" customHeight="1" x14ac:dyDescent="0.25">
      <c r="A184" s="86" t="s">
        <v>22</v>
      </c>
      <c r="B184" s="87"/>
      <c r="C184" s="87"/>
      <c r="D184" s="87"/>
      <c r="E184" s="87"/>
      <c r="F184" s="88"/>
      <c r="G184" s="22"/>
      <c r="H184" s="22"/>
    </row>
    <row r="185" spans="1:47" s="23" customFormat="1" ht="10.8" customHeight="1" x14ac:dyDescent="0.25">
      <c r="A185" s="12">
        <v>162</v>
      </c>
      <c r="B185" s="24" t="s">
        <v>33</v>
      </c>
      <c r="C185" s="18" t="s">
        <v>25</v>
      </c>
      <c r="D185" s="25">
        <v>1</v>
      </c>
      <c r="E185" s="26"/>
      <c r="F185" s="11">
        <f t="shared" ref="F185:F186" si="23">SUM(D185*E185)</f>
        <v>0</v>
      </c>
      <c r="G185" s="22"/>
      <c r="H185" s="22"/>
    </row>
    <row r="186" spans="1:47" s="23" customFormat="1" ht="10.8" customHeight="1" x14ac:dyDescent="0.25">
      <c r="A186" s="12">
        <v>163</v>
      </c>
      <c r="B186" s="24" t="s">
        <v>34</v>
      </c>
      <c r="C186" s="18" t="s">
        <v>26</v>
      </c>
      <c r="D186" s="27">
        <v>0.3</v>
      </c>
      <c r="E186" s="26"/>
      <c r="F186" s="11">
        <f t="shared" si="23"/>
        <v>0</v>
      </c>
      <c r="G186" s="22"/>
    </row>
    <row r="187" spans="1:47" s="4" customFormat="1" ht="12.6" customHeight="1" thickBot="1" x14ac:dyDescent="0.3">
      <c r="A187" s="77" t="s">
        <v>69</v>
      </c>
      <c r="B187" s="78"/>
      <c r="C187" s="78"/>
      <c r="D187" s="78"/>
      <c r="E187" s="79"/>
      <c r="F187" s="21">
        <f>SUM(F140:F186)</f>
        <v>0</v>
      </c>
      <c r="G187" s="1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</row>
    <row r="188" spans="1:47" s="4" customFormat="1" ht="12.6" customHeight="1" x14ac:dyDescent="0.25">
      <c r="A188" s="72" t="s">
        <v>67</v>
      </c>
      <c r="B188" s="73"/>
      <c r="C188" s="73"/>
      <c r="D188" s="73"/>
      <c r="E188" s="73"/>
      <c r="F188" s="74"/>
      <c r="G188" s="1"/>
      <c r="H188" s="1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</row>
    <row r="189" spans="1:47" s="4" customFormat="1" ht="21.6" customHeight="1" x14ac:dyDescent="0.25">
      <c r="A189" s="12">
        <v>164</v>
      </c>
      <c r="B189" s="59" t="s">
        <v>105</v>
      </c>
      <c r="C189" s="18" t="s">
        <v>15</v>
      </c>
      <c r="D189" s="47">
        <v>1618</v>
      </c>
      <c r="E189" s="10"/>
      <c r="F189" s="11">
        <f t="shared" ref="F189:F210" si="24">SUM(D189*E189)</f>
        <v>0</v>
      </c>
      <c r="G189" s="1"/>
      <c r="H189" s="1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</row>
    <row r="190" spans="1:47" s="4" customFormat="1" ht="10.8" customHeight="1" x14ac:dyDescent="0.25">
      <c r="A190" s="12">
        <v>165</v>
      </c>
      <c r="B190" s="59" t="s">
        <v>48</v>
      </c>
      <c r="C190" s="18" t="s">
        <v>14</v>
      </c>
      <c r="D190" s="47">
        <v>7</v>
      </c>
      <c r="E190" s="10"/>
      <c r="F190" s="11">
        <f t="shared" si="24"/>
        <v>0</v>
      </c>
      <c r="G190" s="1"/>
      <c r="H190" s="1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</row>
    <row r="191" spans="1:47" s="4" customFormat="1" ht="10.8" customHeight="1" x14ac:dyDescent="0.25">
      <c r="A191" s="12">
        <v>166</v>
      </c>
      <c r="B191" s="24" t="s">
        <v>120</v>
      </c>
      <c r="C191" s="18" t="s">
        <v>108</v>
      </c>
      <c r="D191" s="47">
        <v>1638</v>
      </c>
      <c r="E191" s="10"/>
      <c r="F191" s="11">
        <f t="shared" si="24"/>
        <v>0</v>
      </c>
      <c r="G191" s="1"/>
      <c r="H191" s="1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</row>
    <row r="192" spans="1:47" s="4" customFormat="1" ht="10.8" customHeight="1" x14ac:dyDescent="0.25">
      <c r="A192" s="12">
        <v>167</v>
      </c>
      <c r="B192" s="24" t="s">
        <v>121</v>
      </c>
      <c r="C192" s="18" t="s">
        <v>108</v>
      </c>
      <c r="D192" s="47">
        <v>1618</v>
      </c>
      <c r="E192" s="10"/>
      <c r="F192" s="11">
        <f t="shared" si="24"/>
        <v>0</v>
      </c>
      <c r="G192" s="1"/>
      <c r="H192" s="1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</row>
    <row r="193" spans="1:47" s="4" customFormat="1" ht="21.6" customHeight="1" x14ac:dyDescent="0.25">
      <c r="A193" s="12">
        <v>168</v>
      </c>
      <c r="B193" s="60" t="s">
        <v>106</v>
      </c>
      <c r="C193" s="18" t="s">
        <v>98</v>
      </c>
      <c r="D193" s="47">
        <v>11326</v>
      </c>
      <c r="E193" s="10"/>
      <c r="F193" s="11">
        <f t="shared" si="24"/>
        <v>0</v>
      </c>
      <c r="G193" s="1"/>
      <c r="H193" s="1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</row>
    <row r="194" spans="1:47" s="4" customFormat="1" ht="21.6" customHeight="1" x14ac:dyDescent="0.25">
      <c r="A194" s="12">
        <v>169</v>
      </c>
      <c r="B194" s="24" t="s">
        <v>107</v>
      </c>
      <c r="C194" s="18" t="s">
        <v>108</v>
      </c>
      <c r="D194" s="47">
        <v>1451</v>
      </c>
      <c r="E194" s="10"/>
      <c r="F194" s="11">
        <f t="shared" si="24"/>
        <v>0</v>
      </c>
      <c r="G194" s="1"/>
      <c r="H194" s="1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</row>
    <row r="195" spans="1:47" s="4" customFormat="1" ht="21.6" customHeight="1" x14ac:dyDescent="0.25">
      <c r="A195" s="12">
        <v>170</v>
      </c>
      <c r="B195" s="38" t="s">
        <v>109</v>
      </c>
      <c r="C195" s="18" t="s">
        <v>98</v>
      </c>
      <c r="D195" s="47">
        <v>7890</v>
      </c>
      <c r="E195" s="10"/>
      <c r="F195" s="11">
        <f t="shared" si="24"/>
        <v>0</v>
      </c>
      <c r="G195" s="1"/>
      <c r="H195" s="1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</row>
    <row r="196" spans="1:47" s="4" customFormat="1" ht="21.6" customHeight="1" x14ac:dyDescent="0.25">
      <c r="A196" s="12">
        <v>171</v>
      </c>
      <c r="B196" s="32" t="s">
        <v>111</v>
      </c>
      <c r="C196" s="18" t="s">
        <v>108</v>
      </c>
      <c r="D196" s="47">
        <v>1610</v>
      </c>
      <c r="E196" s="10"/>
      <c r="F196" s="11">
        <f t="shared" si="24"/>
        <v>0</v>
      </c>
      <c r="G196" s="1"/>
      <c r="H196" s="1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</row>
    <row r="197" spans="1:47" s="4" customFormat="1" ht="21.6" customHeight="1" x14ac:dyDescent="0.25">
      <c r="A197" s="12">
        <v>172</v>
      </c>
      <c r="B197" s="20" t="s">
        <v>44</v>
      </c>
      <c r="C197" s="18" t="s">
        <v>108</v>
      </c>
      <c r="D197" s="47">
        <v>742</v>
      </c>
      <c r="E197" s="10"/>
      <c r="F197" s="11">
        <f t="shared" si="24"/>
        <v>0</v>
      </c>
      <c r="G197" s="1"/>
      <c r="H197" s="1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</row>
    <row r="198" spans="1:47" s="4" customFormat="1" ht="21.6" customHeight="1" x14ac:dyDescent="0.25">
      <c r="A198" s="12">
        <v>173</v>
      </c>
      <c r="B198" s="35" t="s">
        <v>114</v>
      </c>
      <c r="C198" s="61" t="s">
        <v>14</v>
      </c>
      <c r="D198" s="47">
        <v>5</v>
      </c>
      <c r="E198" s="10"/>
      <c r="F198" s="11">
        <f t="shared" si="24"/>
        <v>0</v>
      </c>
      <c r="G198" s="1"/>
      <c r="H198" s="1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</row>
    <row r="199" spans="1:47" s="4" customFormat="1" ht="21.6" customHeight="1" x14ac:dyDescent="0.25">
      <c r="A199" s="12">
        <v>174</v>
      </c>
      <c r="B199" s="34" t="s">
        <v>43</v>
      </c>
      <c r="C199" s="62" t="s">
        <v>115</v>
      </c>
      <c r="D199" s="47">
        <v>45</v>
      </c>
      <c r="E199" s="10"/>
      <c r="F199" s="11">
        <f t="shared" si="24"/>
        <v>0</v>
      </c>
      <c r="G199" s="1"/>
      <c r="H199" s="1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</row>
    <row r="200" spans="1:47" s="4" customFormat="1" ht="21.6" customHeight="1" x14ac:dyDescent="0.25">
      <c r="A200" s="12">
        <v>175</v>
      </c>
      <c r="B200" s="53" t="s">
        <v>116</v>
      </c>
      <c r="C200" s="62" t="s">
        <v>115</v>
      </c>
      <c r="D200" s="47">
        <v>107</v>
      </c>
      <c r="E200" s="10"/>
      <c r="F200" s="11">
        <f t="shared" si="24"/>
        <v>0</v>
      </c>
      <c r="G200" s="1"/>
      <c r="H200" s="1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</row>
    <row r="201" spans="1:47" s="4" customFormat="1" ht="21.6" customHeight="1" x14ac:dyDescent="0.25">
      <c r="A201" s="12">
        <v>176</v>
      </c>
      <c r="B201" s="34" t="s">
        <v>117</v>
      </c>
      <c r="C201" s="62" t="s">
        <v>98</v>
      </c>
      <c r="D201" s="47">
        <v>500</v>
      </c>
      <c r="E201" s="10"/>
      <c r="F201" s="11">
        <f t="shared" si="24"/>
        <v>0</v>
      </c>
      <c r="G201" s="1"/>
      <c r="H201" s="1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</row>
    <row r="202" spans="1:47" s="4" customFormat="1" ht="21.6" customHeight="1" x14ac:dyDescent="0.25">
      <c r="A202" s="12">
        <v>177</v>
      </c>
      <c r="B202" s="64" t="s">
        <v>119</v>
      </c>
      <c r="C202" s="61" t="s">
        <v>14</v>
      </c>
      <c r="D202" s="47">
        <v>1</v>
      </c>
      <c r="E202" s="10"/>
      <c r="F202" s="11">
        <f t="shared" si="24"/>
        <v>0</v>
      </c>
      <c r="G202" s="1"/>
      <c r="H202" s="1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</row>
    <row r="203" spans="1:47" s="4" customFormat="1" ht="21.6" customHeight="1" x14ac:dyDescent="0.25">
      <c r="A203" s="12">
        <v>178</v>
      </c>
      <c r="B203" s="34" t="s">
        <v>43</v>
      </c>
      <c r="C203" s="62" t="s">
        <v>115</v>
      </c>
      <c r="D203" s="47">
        <v>17</v>
      </c>
      <c r="E203" s="10"/>
      <c r="F203" s="11">
        <f t="shared" si="24"/>
        <v>0</v>
      </c>
      <c r="G203" s="1"/>
      <c r="H203" s="1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</row>
    <row r="204" spans="1:47" s="4" customFormat="1" ht="21.6" customHeight="1" x14ac:dyDescent="0.25">
      <c r="A204" s="12">
        <v>179</v>
      </c>
      <c r="B204" s="53" t="s">
        <v>116</v>
      </c>
      <c r="C204" s="62" t="s">
        <v>115</v>
      </c>
      <c r="D204" s="47">
        <v>36</v>
      </c>
      <c r="E204" s="10"/>
      <c r="F204" s="11">
        <f t="shared" si="24"/>
        <v>0</v>
      </c>
      <c r="G204" s="1"/>
      <c r="H204" s="1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</row>
    <row r="205" spans="1:47" s="4" customFormat="1" ht="21.6" customHeight="1" x14ac:dyDescent="0.25">
      <c r="A205" s="12">
        <v>180</v>
      </c>
      <c r="B205" s="34" t="s">
        <v>117</v>
      </c>
      <c r="C205" s="62" t="s">
        <v>98</v>
      </c>
      <c r="D205" s="47">
        <v>212</v>
      </c>
      <c r="E205" s="10"/>
      <c r="F205" s="11">
        <f t="shared" si="24"/>
        <v>0</v>
      </c>
      <c r="G205" s="1"/>
      <c r="H205" s="1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</row>
    <row r="206" spans="1:47" s="4" customFormat="1" ht="10.8" customHeight="1" x14ac:dyDescent="0.25">
      <c r="A206" s="12">
        <v>181</v>
      </c>
      <c r="B206" s="65" t="s">
        <v>122</v>
      </c>
      <c r="C206" s="62" t="s">
        <v>115</v>
      </c>
      <c r="D206" s="47">
        <v>61</v>
      </c>
      <c r="E206" s="10"/>
      <c r="F206" s="11">
        <f t="shared" si="24"/>
        <v>0</v>
      </c>
      <c r="G206" s="1"/>
      <c r="H206" s="1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</row>
    <row r="207" spans="1:47" s="4" customFormat="1" ht="21.6" customHeight="1" x14ac:dyDescent="0.25">
      <c r="A207" s="12">
        <v>182</v>
      </c>
      <c r="B207" s="54" t="s">
        <v>57</v>
      </c>
      <c r="C207" s="61" t="s">
        <v>14</v>
      </c>
      <c r="D207" s="47">
        <v>1</v>
      </c>
      <c r="E207" s="10"/>
      <c r="F207" s="11">
        <f t="shared" si="24"/>
        <v>0</v>
      </c>
      <c r="G207" s="1"/>
      <c r="H207" s="1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</row>
    <row r="208" spans="1:47" s="4" customFormat="1" ht="21.6" customHeight="1" x14ac:dyDescent="0.25">
      <c r="A208" s="12">
        <v>183</v>
      </c>
      <c r="B208" s="34" t="s">
        <v>43</v>
      </c>
      <c r="C208" s="62" t="s">
        <v>115</v>
      </c>
      <c r="D208" s="47">
        <v>70</v>
      </c>
      <c r="E208" s="10"/>
      <c r="F208" s="11">
        <f t="shared" si="24"/>
        <v>0</v>
      </c>
      <c r="G208" s="1"/>
      <c r="H208" s="1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</row>
    <row r="209" spans="1:195" s="4" customFormat="1" ht="21.6" customHeight="1" x14ac:dyDescent="0.25">
      <c r="A209" s="12">
        <v>184</v>
      </c>
      <c r="B209" s="53" t="s">
        <v>116</v>
      </c>
      <c r="C209" s="62" t="s">
        <v>115</v>
      </c>
      <c r="D209" s="47">
        <v>153</v>
      </c>
      <c r="E209" s="10"/>
      <c r="F209" s="11">
        <f t="shared" si="24"/>
        <v>0</v>
      </c>
      <c r="G209" s="1"/>
      <c r="H209" s="1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</row>
    <row r="210" spans="1:195" s="4" customFormat="1" ht="21.6" customHeight="1" x14ac:dyDescent="0.25">
      <c r="A210" s="12">
        <v>185</v>
      </c>
      <c r="B210" s="34" t="s">
        <v>117</v>
      </c>
      <c r="C210" s="62" t="s">
        <v>98</v>
      </c>
      <c r="D210" s="47">
        <v>722</v>
      </c>
      <c r="E210" s="10"/>
      <c r="F210" s="11">
        <f t="shared" si="24"/>
        <v>0</v>
      </c>
      <c r="G210" s="1"/>
      <c r="H210" s="1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</row>
    <row r="211" spans="1:195" s="4" customFormat="1" ht="21.6" customHeight="1" x14ac:dyDescent="0.25">
      <c r="A211" s="12">
        <v>186</v>
      </c>
      <c r="B211" s="24" t="s">
        <v>36</v>
      </c>
      <c r="C211" s="29" t="s">
        <v>38</v>
      </c>
      <c r="D211" s="47">
        <v>1</v>
      </c>
      <c r="E211" s="10"/>
      <c r="F211" s="11">
        <f t="shared" ref="F211:F213" si="25">SUM(D211*E211)</f>
        <v>0</v>
      </c>
      <c r="G211" s="1"/>
      <c r="H211" s="1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</row>
    <row r="212" spans="1:195" s="4" customFormat="1" ht="21.6" customHeight="1" x14ac:dyDescent="0.25">
      <c r="A212" s="12">
        <v>187</v>
      </c>
      <c r="B212" s="38" t="s">
        <v>37</v>
      </c>
      <c r="C212" s="37" t="s">
        <v>38</v>
      </c>
      <c r="D212" s="47">
        <v>1</v>
      </c>
      <c r="E212" s="10"/>
      <c r="F212" s="11">
        <f t="shared" si="25"/>
        <v>0</v>
      </c>
      <c r="G212" s="1"/>
      <c r="H212" s="1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</row>
    <row r="213" spans="1:195" s="4" customFormat="1" ht="10.8" customHeight="1" x14ac:dyDescent="0.25">
      <c r="A213" s="12">
        <v>188</v>
      </c>
      <c r="B213" s="38" t="s">
        <v>35</v>
      </c>
      <c r="C213" s="37" t="s">
        <v>38</v>
      </c>
      <c r="D213" s="47">
        <v>1</v>
      </c>
      <c r="E213" s="10"/>
      <c r="F213" s="11">
        <f t="shared" si="25"/>
        <v>0</v>
      </c>
      <c r="G213" s="1"/>
      <c r="H213" s="1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</row>
    <row r="214" spans="1:195" s="23" customFormat="1" ht="12.6" customHeight="1" x14ac:dyDescent="0.25">
      <c r="A214" s="72" t="s">
        <v>22</v>
      </c>
      <c r="B214" s="75"/>
      <c r="C214" s="75"/>
      <c r="D214" s="75"/>
      <c r="E214" s="75"/>
      <c r="F214" s="76"/>
      <c r="G214" s="22"/>
      <c r="H214" s="22"/>
    </row>
    <row r="215" spans="1:195" s="23" customFormat="1" ht="10.8" customHeight="1" x14ac:dyDescent="0.25">
      <c r="A215" s="12">
        <v>189</v>
      </c>
      <c r="B215" s="24" t="s">
        <v>33</v>
      </c>
      <c r="C215" s="18" t="s">
        <v>25</v>
      </c>
      <c r="D215" s="25">
        <v>1</v>
      </c>
      <c r="E215" s="26"/>
      <c r="F215" s="11">
        <f t="shared" ref="F215:F216" si="26">SUM(D215*E215)</f>
        <v>0</v>
      </c>
      <c r="G215" s="22"/>
      <c r="H215" s="22"/>
    </row>
    <row r="216" spans="1:195" s="23" customFormat="1" ht="10.8" customHeight="1" x14ac:dyDescent="0.25">
      <c r="A216" s="12">
        <v>190</v>
      </c>
      <c r="B216" s="24" t="s">
        <v>34</v>
      </c>
      <c r="C216" s="18" t="s">
        <v>26</v>
      </c>
      <c r="D216" s="27">
        <v>0.65</v>
      </c>
      <c r="E216" s="26"/>
      <c r="F216" s="11">
        <f t="shared" si="26"/>
        <v>0</v>
      </c>
      <c r="G216" s="22"/>
    </row>
    <row r="217" spans="1:195" s="4" customFormat="1" ht="12.6" customHeight="1" thickBot="1" x14ac:dyDescent="0.3">
      <c r="A217" s="77" t="s">
        <v>68</v>
      </c>
      <c r="B217" s="78"/>
      <c r="C217" s="78"/>
      <c r="D217" s="78"/>
      <c r="E217" s="79"/>
      <c r="F217" s="21">
        <f>SUM(F189:F216)</f>
        <v>0</v>
      </c>
      <c r="G217" s="1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</row>
    <row r="218" spans="1:195" ht="15" customHeight="1" x14ac:dyDescent="0.25">
      <c r="A218" s="8"/>
      <c r="C218" s="109" t="s">
        <v>2</v>
      </c>
      <c r="D218" s="110"/>
      <c r="E218" s="111">
        <f>+F217+F187+F138+F87+F55+F114</f>
        <v>0</v>
      </c>
      <c r="F218" s="112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  <c r="EE218" s="16"/>
      <c r="EF218" s="16"/>
      <c r="EG218" s="16"/>
      <c r="EH218" s="16"/>
      <c r="EI218" s="16"/>
      <c r="EJ218" s="16"/>
      <c r="EK218" s="16"/>
      <c r="EL218" s="16"/>
      <c r="EM218" s="16"/>
      <c r="EN218" s="16"/>
      <c r="EO218" s="16"/>
      <c r="EP218" s="16"/>
      <c r="EQ218" s="16"/>
      <c r="ER218" s="16"/>
      <c r="ES218" s="16"/>
      <c r="ET218" s="16"/>
      <c r="EU218" s="16"/>
      <c r="EV218" s="16"/>
      <c r="EW218" s="16"/>
      <c r="EX218" s="16"/>
      <c r="EY218" s="16"/>
      <c r="EZ218" s="16"/>
      <c r="FA218" s="16"/>
      <c r="FB218" s="16"/>
      <c r="FC218" s="16"/>
      <c r="FD218" s="16"/>
      <c r="FE218" s="16"/>
      <c r="FF218" s="16"/>
      <c r="FG218" s="16"/>
      <c r="FH218" s="16"/>
      <c r="FI218" s="16"/>
      <c r="FJ218" s="16"/>
      <c r="FK218" s="16"/>
      <c r="FL218" s="16"/>
      <c r="FM218" s="16"/>
      <c r="FN218" s="16"/>
      <c r="FO218" s="16"/>
      <c r="FP218" s="16"/>
      <c r="FQ218" s="16"/>
      <c r="FR218" s="16"/>
      <c r="FS218" s="16"/>
      <c r="FT218" s="16"/>
      <c r="FU218" s="16"/>
      <c r="FV218" s="16"/>
      <c r="FW218" s="16"/>
      <c r="FX218" s="16"/>
      <c r="FY218" s="16"/>
      <c r="FZ218" s="16"/>
      <c r="GA218" s="16"/>
      <c r="GB218" s="16"/>
      <c r="GC218" s="16"/>
      <c r="GD218" s="16"/>
      <c r="GE218" s="16"/>
      <c r="GF218" s="16"/>
      <c r="GG218" s="16"/>
      <c r="GH218" s="16"/>
      <c r="GI218" s="16"/>
      <c r="GJ218" s="16"/>
      <c r="GK218" s="16"/>
      <c r="GL218" s="16"/>
      <c r="GM218" s="16"/>
    </row>
    <row r="219" spans="1:195" ht="15" customHeight="1" x14ac:dyDescent="0.25">
      <c r="A219" s="8"/>
      <c r="C219" s="113" t="s">
        <v>8</v>
      </c>
      <c r="D219" s="114"/>
      <c r="E219" s="115">
        <f>E218*0.2</f>
        <v>0</v>
      </c>
      <c r="F219" s="1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  <c r="EE219" s="16"/>
      <c r="EF219" s="16"/>
      <c r="EG219" s="16"/>
      <c r="EH219" s="16"/>
      <c r="EI219" s="16"/>
      <c r="EJ219" s="16"/>
      <c r="EK219" s="16"/>
      <c r="EL219" s="16"/>
      <c r="EM219" s="16"/>
      <c r="EN219" s="16"/>
      <c r="EO219" s="16"/>
      <c r="EP219" s="16"/>
      <c r="EQ219" s="16"/>
      <c r="ER219" s="16"/>
      <c r="ES219" s="16"/>
      <c r="ET219" s="16"/>
      <c r="EU219" s="16"/>
      <c r="EV219" s="16"/>
      <c r="EW219" s="16"/>
      <c r="EX219" s="16"/>
      <c r="EY219" s="16"/>
      <c r="EZ219" s="16"/>
      <c r="FA219" s="16"/>
      <c r="FB219" s="16"/>
      <c r="FC219" s="16"/>
      <c r="FD219" s="16"/>
      <c r="FE219" s="16"/>
      <c r="FF219" s="16"/>
      <c r="FG219" s="16"/>
      <c r="FH219" s="16"/>
      <c r="FI219" s="16"/>
      <c r="FJ219" s="16"/>
      <c r="FK219" s="16"/>
      <c r="FL219" s="16"/>
      <c r="FM219" s="16"/>
      <c r="FN219" s="16"/>
      <c r="FO219" s="16"/>
      <c r="FP219" s="16"/>
      <c r="FQ219" s="16"/>
      <c r="FR219" s="16"/>
      <c r="FS219" s="16"/>
      <c r="FT219" s="16"/>
      <c r="FU219" s="16"/>
      <c r="FV219" s="16"/>
      <c r="FW219" s="16"/>
      <c r="FX219" s="16"/>
      <c r="FY219" s="16"/>
      <c r="FZ219" s="16"/>
      <c r="GA219" s="16"/>
      <c r="GB219" s="16"/>
      <c r="GC219" s="16"/>
      <c r="GD219" s="16"/>
      <c r="GE219" s="16"/>
      <c r="GF219" s="16"/>
      <c r="GG219" s="16"/>
      <c r="GH219" s="16"/>
      <c r="GI219" s="16"/>
      <c r="GJ219" s="16"/>
      <c r="GK219" s="16"/>
      <c r="GL219" s="16"/>
      <c r="GM219" s="16"/>
    </row>
    <row r="220" spans="1:195" ht="15" customHeight="1" thickBot="1" x14ac:dyDescent="0.3">
      <c r="A220" s="14"/>
      <c r="C220" s="117" t="s">
        <v>0</v>
      </c>
      <c r="D220" s="118"/>
      <c r="E220" s="119">
        <f>E218+E219</f>
        <v>0</v>
      </c>
      <c r="F220" s="120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  <c r="EE220" s="16"/>
      <c r="EF220" s="16"/>
      <c r="EG220" s="16"/>
      <c r="EH220" s="16"/>
      <c r="EI220" s="16"/>
      <c r="EJ220" s="16"/>
      <c r="EK220" s="16"/>
      <c r="EL220" s="16"/>
      <c r="EM220" s="16"/>
      <c r="EN220" s="16"/>
      <c r="EO220" s="16"/>
      <c r="EP220" s="16"/>
      <c r="EQ220" s="16"/>
      <c r="ER220" s="16"/>
      <c r="ES220" s="16"/>
      <c r="ET220" s="16"/>
      <c r="EU220" s="16"/>
      <c r="EV220" s="16"/>
      <c r="EW220" s="16"/>
      <c r="EX220" s="16"/>
      <c r="EY220" s="16"/>
      <c r="EZ220" s="16"/>
      <c r="FA220" s="16"/>
      <c r="FB220" s="16"/>
      <c r="FC220" s="16"/>
      <c r="FD220" s="16"/>
      <c r="FE220" s="16"/>
      <c r="FF220" s="16"/>
      <c r="FG220" s="16"/>
      <c r="FH220" s="16"/>
      <c r="FI220" s="16"/>
      <c r="FJ220" s="16"/>
      <c r="FK220" s="16"/>
      <c r="FL220" s="16"/>
      <c r="FM220" s="16"/>
      <c r="FN220" s="16"/>
      <c r="FO220" s="16"/>
      <c r="FP220" s="16"/>
      <c r="FQ220" s="16"/>
      <c r="FR220" s="16"/>
      <c r="FS220" s="16"/>
      <c r="FT220" s="16"/>
      <c r="FU220" s="16"/>
      <c r="FV220" s="16"/>
      <c r="FW220" s="16"/>
      <c r="FX220" s="16"/>
      <c r="FY220" s="16"/>
      <c r="FZ220" s="16"/>
      <c r="GA220" s="16"/>
      <c r="GB220" s="16"/>
      <c r="GC220" s="16"/>
      <c r="GD220" s="16"/>
      <c r="GE220" s="16"/>
      <c r="GF220" s="16"/>
      <c r="GG220" s="16"/>
      <c r="GH220" s="16"/>
      <c r="GI220" s="16"/>
      <c r="GJ220" s="16"/>
      <c r="GK220" s="16"/>
      <c r="GL220" s="16"/>
      <c r="GM220" s="16"/>
    </row>
    <row r="221" spans="1:195" s="16" customFormat="1" ht="12.75" customHeight="1" x14ac:dyDescent="0.25">
      <c r="A221" s="80" t="s">
        <v>9</v>
      </c>
      <c r="B221" s="80"/>
      <c r="C221" s="80"/>
      <c r="D221" s="80"/>
      <c r="E221" s="80"/>
      <c r="F221" s="80"/>
    </row>
    <row r="222" spans="1:195" s="16" customFormat="1" ht="12.75" customHeight="1" x14ac:dyDescent="0.25">
      <c r="A222" s="80" t="s">
        <v>10</v>
      </c>
      <c r="B222" s="80"/>
      <c r="C222" s="80"/>
      <c r="D222" s="80"/>
      <c r="E222" s="80"/>
      <c r="F222" s="80"/>
    </row>
    <row r="223" spans="1:195" s="16" customFormat="1" ht="12.75" customHeight="1" x14ac:dyDescent="0.25">
      <c r="A223" s="80" t="s">
        <v>11</v>
      </c>
      <c r="B223" s="80"/>
      <c r="C223" s="80"/>
      <c r="D223" s="80"/>
      <c r="E223" s="80"/>
      <c r="F223" s="80"/>
    </row>
    <row r="224" spans="1:195" s="16" customFormat="1" ht="12.75" customHeight="1" x14ac:dyDescent="0.25">
      <c r="A224" s="3"/>
      <c r="B224" s="80" t="s">
        <v>12</v>
      </c>
      <c r="C224" s="80"/>
      <c r="D224" s="80"/>
      <c r="E224" s="80"/>
      <c r="F224" s="80"/>
    </row>
    <row r="225" spans="1:195" s="16" customFormat="1" ht="12.75" customHeight="1" x14ac:dyDescent="0.25">
      <c r="A225" s="80" t="s">
        <v>30</v>
      </c>
      <c r="B225" s="80"/>
      <c r="C225" s="80"/>
      <c r="D225" s="80"/>
      <c r="E225" s="80"/>
      <c r="F225" s="80"/>
    </row>
    <row r="226" spans="1:195" s="16" customFormat="1" ht="12.75" customHeight="1" x14ac:dyDescent="0.25">
      <c r="A226" s="80" t="s">
        <v>20</v>
      </c>
      <c r="B226" s="80"/>
      <c r="C226" s="80"/>
      <c r="D226" s="80"/>
      <c r="E226" s="80"/>
      <c r="F226" s="80"/>
    </row>
    <row r="227" spans="1:195" s="16" customFormat="1" ht="12.75" customHeight="1" x14ac:dyDescent="0.25">
      <c r="A227" s="80" t="s">
        <v>19</v>
      </c>
      <c r="B227" s="80"/>
      <c r="C227" s="80"/>
      <c r="D227" s="80"/>
      <c r="E227" s="80"/>
      <c r="F227" s="80"/>
    </row>
    <row r="228" spans="1:195" s="16" customFormat="1" ht="12.75" customHeight="1" x14ac:dyDescent="0.25">
      <c r="A228" s="3"/>
      <c r="B228" s="80" t="s">
        <v>17</v>
      </c>
      <c r="C228" s="80"/>
      <c r="D228" s="80"/>
      <c r="E228" s="80"/>
      <c r="F228" s="80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  <c r="DW228" s="2"/>
      <c r="DX228" s="2"/>
      <c r="DY228" s="2"/>
      <c r="DZ228" s="2"/>
      <c r="EA228" s="2"/>
      <c r="EB228" s="2"/>
      <c r="EC228" s="2"/>
      <c r="ED228" s="2"/>
      <c r="EE228" s="2"/>
      <c r="EF228" s="2"/>
      <c r="EG228" s="2"/>
      <c r="EH228" s="2"/>
      <c r="EI228" s="2"/>
      <c r="EJ228" s="2"/>
      <c r="EK228" s="2"/>
      <c r="EL228" s="2"/>
      <c r="EM228" s="2"/>
      <c r="EN228" s="2"/>
      <c r="EO228" s="2"/>
      <c r="EP228" s="2"/>
      <c r="EQ228" s="2"/>
      <c r="ER228" s="2"/>
      <c r="ES228" s="2"/>
      <c r="ET228" s="2"/>
      <c r="EU228" s="2"/>
      <c r="EV228" s="2"/>
      <c r="EW228" s="2"/>
      <c r="EX228" s="2"/>
      <c r="EY228" s="2"/>
      <c r="EZ228" s="2"/>
      <c r="FA228" s="2"/>
      <c r="FB228" s="2"/>
      <c r="FC228" s="2"/>
      <c r="FD228" s="2"/>
      <c r="FE228" s="2"/>
      <c r="FF228" s="2"/>
      <c r="FG228" s="2"/>
      <c r="FH228" s="2"/>
      <c r="FI228" s="2"/>
      <c r="FJ228" s="2"/>
      <c r="FK228" s="2"/>
      <c r="FL228" s="2"/>
      <c r="FM228" s="2"/>
      <c r="FN228" s="2"/>
      <c r="FO228" s="2"/>
      <c r="FP228" s="2"/>
      <c r="FQ228" s="2"/>
      <c r="FR228" s="2"/>
      <c r="FS228" s="2"/>
      <c r="FT228" s="2"/>
      <c r="FU228" s="2"/>
      <c r="FV228" s="2"/>
      <c r="FW228" s="2"/>
      <c r="FX228" s="2"/>
      <c r="FY228" s="2"/>
      <c r="FZ228" s="2"/>
      <c r="GA228" s="2"/>
      <c r="GB228" s="2"/>
      <c r="GC228" s="2"/>
      <c r="GD228" s="2"/>
      <c r="GE228" s="2"/>
      <c r="GF228" s="2"/>
      <c r="GG228" s="2"/>
      <c r="GH228" s="2"/>
      <c r="GI228" s="2"/>
    </row>
    <row r="229" spans="1:195" s="16" customFormat="1" ht="12.75" customHeight="1" x14ac:dyDescent="0.25">
      <c r="A229" s="80" t="s">
        <v>31</v>
      </c>
      <c r="B229" s="80"/>
      <c r="C229" s="80"/>
      <c r="D229" s="80"/>
      <c r="E229" s="80"/>
      <c r="F229" s="80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  <c r="DW229" s="2"/>
      <c r="DX229" s="2"/>
      <c r="DY229" s="2"/>
      <c r="DZ229" s="2"/>
      <c r="EA229" s="2"/>
      <c r="EB229" s="2"/>
      <c r="EC229" s="2"/>
      <c r="ED229" s="2"/>
      <c r="EE229" s="2"/>
      <c r="EF229" s="2"/>
      <c r="EG229" s="2"/>
      <c r="EH229" s="2"/>
      <c r="EI229" s="2"/>
      <c r="EJ229" s="2"/>
      <c r="EK229" s="2"/>
      <c r="EL229" s="2"/>
      <c r="EM229" s="2"/>
      <c r="EN229" s="2"/>
      <c r="EO229" s="2"/>
      <c r="EP229" s="2"/>
      <c r="EQ229" s="2"/>
      <c r="ER229" s="2"/>
      <c r="ES229" s="2"/>
      <c r="ET229" s="2"/>
      <c r="EU229" s="2"/>
      <c r="EV229" s="2"/>
      <c r="EW229" s="2"/>
      <c r="EX229" s="2"/>
      <c r="EY229" s="2"/>
      <c r="EZ229" s="2"/>
      <c r="FA229" s="2"/>
      <c r="FB229" s="2"/>
      <c r="FC229" s="2"/>
      <c r="FD229" s="2"/>
      <c r="FE229" s="2"/>
      <c r="FF229" s="2"/>
      <c r="FG229" s="2"/>
      <c r="FH229" s="2"/>
      <c r="FI229" s="2"/>
      <c r="FJ229" s="2"/>
      <c r="FK229" s="2"/>
      <c r="FL229" s="2"/>
      <c r="FM229" s="2"/>
      <c r="FN229" s="2"/>
      <c r="FO229" s="2"/>
      <c r="FP229" s="2"/>
      <c r="FQ229" s="2"/>
      <c r="FR229" s="2"/>
      <c r="FS229" s="2"/>
      <c r="FT229" s="2"/>
      <c r="FU229" s="2"/>
      <c r="FV229" s="2"/>
      <c r="FW229" s="2"/>
      <c r="FX229" s="2"/>
      <c r="FY229" s="2"/>
      <c r="FZ229" s="2"/>
      <c r="GA229" s="2"/>
      <c r="GB229" s="2"/>
      <c r="GC229" s="2"/>
      <c r="GD229" s="2"/>
      <c r="GE229" s="2"/>
      <c r="GF229" s="2"/>
      <c r="GG229" s="2"/>
      <c r="GH229" s="2"/>
      <c r="GI229" s="2"/>
    </row>
    <row r="230" spans="1:195" s="16" customFormat="1" ht="12.75" customHeight="1" x14ac:dyDescent="0.25">
      <c r="A230" s="3"/>
      <c r="B230" s="80" t="s">
        <v>32</v>
      </c>
      <c r="C230" s="80"/>
      <c r="D230" s="80"/>
      <c r="E230" s="80"/>
      <c r="F230" s="80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  <c r="DW230" s="2"/>
      <c r="DX230" s="2"/>
      <c r="DY230" s="2"/>
      <c r="DZ230" s="2"/>
      <c r="EA230" s="2"/>
      <c r="EB230" s="2"/>
      <c r="EC230" s="2"/>
      <c r="ED230" s="2"/>
      <c r="EE230" s="2"/>
      <c r="EF230" s="2"/>
      <c r="EG230" s="2"/>
      <c r="EH230" s="2"/>
      <c r="EI230" s="2"/>
      <c r="EJ230" s="2"/>
      <c r="EK230" s="2"/>
      <c r="EL230" s="2"/>
      <c r="EM230" s="2"/>
      <c r="EN230" s="2"/>
      <c r="EO230" s="2"/>
      <c r="EP230" s="2"/>
      <c r="EQ230" s="2"/>
      <c r="ER230" s="2"/>
      <c r="ES230" s="2"/>
      <c r="ET230" s="2"/>
      <c r="EU230" s="2"/>
      <c r="EV230" s="2"/>
      <c r="EW230" s="2"/>
      <c r="EX230" s="2"/>
      <c r="EY230" s="2"/>
      <c r="EZ230" s="2"/>
      <c r="FA230" s="2"/>
      <c r="FB230" s="2"/>
      <c r="FC230" s="2"/>
      <c r="FD230" s="2"/>
      <c r="FE230" s="2"/>
      <c r="FF230" s="2"/>
      <c r="FG230" s="2"/>
      <c r="FH230" s="2"/>
      <c r="FI230" s="2"/>
      <c r="FJ230" s="2"/>
      <c r="FK230" s="2"/>
      <c r="FL230" s="2"/>
      <c r="FM230" s="2"/>
      <c r="FN230" s="2"/>
      <c r="FO230" s="2"/>
      <c r="FP230" s="2"/>
      <c r="FQ230" s="2"/>
      <c r="FR230" s="2"/>
      <c r="FS230" s="2"/>
      <c r="FT230" s="2"/>
      <c r="FU230" s="2"/>
      <c r="FV230" s="2"/>
      <c r="FW230" s="2"/>
      <c r="FX230" s="2"/>
      <c r="FY230" s="2"/>
      <c r="FZ230" s="2"/>
      <c r="GA230" s="2"/>
      <c r="GB230" s="2"/>
      <c r="GC230" s="2"/>
      <c r="GD230" s="2"/>
      <c r="GE230" s="2"/>
      <c r="GF230" s="2"/>
      <c r="GG230" s="2"/>
      <c r="GH230" s="2"/>
      <c r="GI230" s="2"/>
    </row>
    <row r="231" spans="1:195" s="16" customFormat="1" x14ac:dyDescent="0.25">
      <c r="A231" s="80" t="s">
        <v>21</v>
      </c>
      <c r="B231" s="80"/>
      <c r="C231" s="80"/>
      <c r="D231" s="80"/>
      <c r="E231" s="80"/>
      <c r="F231" s="80"/>
    </row>
    <row r="232" spans="1:195" s="16" customFormat="1" x14ac:dyDescent="0.25">
      <c r="A232" s="3"/>
      <c r="B232" s="80" t="s">
        <v>28</v>
      </c>
      <c r="C232" s="80"/>
      <c r="D232" s="80"/>
      <c r="E232" s="80"/>
      <c r="F232" s="80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  <c r="EQ232" s="2"/>
      <c r="ER232" s="2"/>
      <c r="ES232" s="2"/>
      <c r="ET232" s="2"/>
      <c r="EU232" s="2"/>
      <c r="EV232" s="2"/>
      <c r="EW232" s="2"/>
      <c r="EX232" s="2"/>
      <c r="EY232" s="2"/>
      <c r="EZ232" s="2"/>
      <c r="FA232" s="2"/>
      <c r="FB232" s="2"/>
      <c r="FC232" s="2"/>
      <c r="FD232" s="2"/>
      <c r="FE232" s="2"/>
      <c r="FF232" s="2"/>
      <c r="FG232" s="2"/>
      <c r="FH232" s="2"/>
      <c r="FI232" s="2"/>
      <c r="FJ232" s="2"/>
      <c r="FK232" s="2"/>
      <c r="FL232" s="2"/>
      <c r="FM232" s="2"/>
      <c r="FN232" s="2"/>
      <c r="FO232" s="2"/>
      <c r="FP232" s="2"/>
      <c r="FQ232" s="2"/>
      <c r="FR232" s="2"/>
      <c r="FS232" s="2"/>
      <c r="FT232" s="2"/>
      <c r="FU232" s="2"/>
      <c r="FV232" s="2"/>
      <c r="FW232" s="2"/>
      <c r="FX232" s="2"/>
      <c r="FY232" s="2"/>
      <c r="FZ232" s="2"/>
      <c r="GA232" s="2"/>
      <c r="GB232" s="2"/>
      <c r="GC232" s="2"/>
      <c r="GD232" s="2"/>
      <c r="GE232" s="2"/>
      <c r="GF232" s="2"/>
      <c r="GG232" s="2"/>
      <c r="GH232" s="2"/>
      <c r="GI232" s="2"/>
      <c r="GJ232" s="2"/>
      <c r="GK232" s="2"/>
      <c r="GL232" s="2"/>
      <c r="GM232" s="2"/>
    </row>
    <row r="233" spans="1:195" s="16" customFormat="1" x14ac:dyDescent="0.25">
      <c r="A233" s="3"/>
      <c r="B233" s="80" t="s">
        <v>29</v>
      </c>
      <c r="C233" s="80"/>
      <c r="D233" s="80"/>
      <c r="E233" s="80"/>
      <c r="F233" s="80"/>
    </row>
  </sheetData>
  <mergeCells count="46">
    <mergeCell ref="B228:F228"/>
    <mergeCell ref="A1:F1"/>
    <mergeCell ref="A5:A7"/>
    <mergeCell ref="B5:B7"/>
    <mergeCell ref="C5:C7"/>
    <mergeCell ref="D5:D6"/>
    <mergeCell ref="E5:E7"/>
    <mergeCell ref="F5:F7"/>
    <mergeCell ref="C218:D218"/>
    <mergeCell ref="E218:F218"/>
    <mergeCell ref="C219:D219"/>
    <mergeCell ref="E219:F219"/>
    <mergeCell ref="C220:D220"/>
    <mergeCell ref="E220:F220"/>
    <mergeCell ref="A8:F8"/>
    <mergeCell ref="A55:E55"/>
    <mergeCell ref="B233:F233"/>
    <mergeCell ref="B232:F232"/>
    <mergeCell ref="A231:F231"/>
    <mergeCell ref="B230:F230"/>
    <mergeCell ref="A229:F229"/>
    <mergeCell ref="A87:E87"/>
    <mergeCell ref="A84:F84"/>
    <mergeCell ref="A51:F51"/>
    <mergeCell ref="A56:F56"/>
    <mergeCell ref="A9:F9"/>
    <mergeCell ref="A28:F28"/>
    <mergeCell ref="A227:F227"/>
    <mergeCell ref="A226:F226"/>
    <mergeCell ref="A225:F225"/>
    <mergeCell ref="B224:F224"/>
    <mergeCell ref="A223:F223"/>
    <mergeCell ref="A88:F88"/>
    <mergeCell ref="A111:F111"/>
    <mergeCell ref="A114:E114"/>
    <mergeCell ref="A222:F222"/>
    <mergeCell ref="A221:F221"/>
    <mergeCell ref="A187:E187"/>
    <mergeCell ref="A188:F188"/>
    <mergeCell ref="A214:F214"/>
    <mergeCell ref="A217:E217"/>
    <mergeCell ref="A115:F115"/>
    <mergeCell ref="A135:F135"/>
    <mergeCell ref="A138:E138"/>
    <mergeCell ref="A139:F139"/>
    <mergeCell ref="A184:F184"/>
  </mergeCells>
  <phoneticPr fontId="3" type="noConversion"/>
  <conditionalFormatting sqref="A51">
    <cfRule type="cellIs" dxfId="11" priority="310" stopIfTrue="1" operator="equal">
      <formula>0</formula>
    </cfRule>
  </conditionalFormatting>
  <conditionalFormatting sqref="A84">
    <cfRule type="cellIs" dxfId="10" priority="219" stopIfTrue="1" operator="equal">
      <formula>0</formula>
    </cfRule>
  </conditionalFormatting>
  <conditionalFormatting sqref="A111">
    <cfRule type="cellIs" dxfId="9" priority="15" stopIfTrue="1" operator="equal">
      <formula>0</formula>
    </cfRule>
  </conditionalFormatting>
  <conditionalFormatting sqref="A135">
    <cfRule type="cellIs" dxfId="8" priority="80" stopIfTrue="1" operator="equal">
      <formula>0</formula>
    </cfRule>
  </conditionalFormatting>
  <conditionalFormatting sqref="A184">
    <cfRule type="cellIs" dxfId="7" priority="78" stopIfTrue="1" operator="equal">
      <formula>0</formula>
    </cfRule>
  </conditionalFormatting>
  <conditionalFormatting sqref="A214">
    <cfRule type="cellIs" dxfId="6" priority="76" stopIfTrue="1" operator="equal">
      <formula>0</formula>
    </cfRule>
  </conditionalFormatting>
  <conditionalFormatting sqref="B48:B49">
    <cfRule type="cellIs" dxfId="5" priority="6" stopIfTrue="1" operator="equal">
      <formula>0</formula>
    </cfRule>
  </conditionalFormatting>
  <conditionalFormatting sqref="B64">
    <cfRule type="cellIs" dxfId="4" priority="5" stopIfTrue="1" operator="equal">
      <formula>0</formula>
    </cfRule>
  </conditionalFormatting>
  <conditionalFormatting sqref="B98">
    <cfRule type="cellIs" dxfId="3" priority="4" stopIfTrue="1" operator="equal">
      <formula>0</formula>
    </cfRule>
  </conditionalFormatting>
  <conditionalFormatting sqref="B122">
    <cfRule type="cellIs" dxfId="2" priority="3" stopIfTrue="1" operator="equal">
      <formula>0</formula>
    </cfRule>
  </conditionalFormatting>
  <conditionalFormatting sqref="B149">
    <cfRule type="cellIs" dxfId="1" priority="2" stopIfTrue="1" operator="equal">
      <formula>0</formula>
    </cfRule>
  </conditionalFormatting>
  <conditionalFormatting sqref="B19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2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2023-09-22T08:05:41Z</dcterms:modified>
</cp:coreProperties>
</file>